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ENÍK" sheetId="1" r:id="rId1"/>
  </sheets>
  <definedNames>
    <definedName name="_xlnm.Print_Area" localSheetId="0">'CENÍK'!$B$1:$P$86</definedName>
  </definedNames>
  <calcPr fullCalcOnLoad="1"/>
</workbook>
</file>

<file path=xl/sharedStrings.xml><?xml version="1.0" encoding="utf-8"?>
<sst xmlns="http://schemas.openxmlformats.org/spreadsheetml/2006/main" count="98" uniqueCount="40">
  <si>
    <t xml:space="preserve">VYŠETŘENÍ PRO SAMOPLÁTCE </t>
  </si>
  <si>
    <t>Substráty (S)</t>
  </si>
  <si>
    <t>Cena testu</t>
  </si>
  <si>
    <t>Cena vybraná</t>
  </si>
  <si>
    <t>Koagulace</t>
  </si>
  <si>
    <t>Sedimentace (FW)</t>
  </si>
  <si>
    <t>Ionty, stopové prvky (S)</t>
  </si>
  <si>
    <t>Moč jednorázová</t>
  </si>
  <si>
    <t>Moč sběr</t>
  </si>
  <si>
    <t>Metabolismus železa (S)</t>
  </si>
  <si>
    <t>Hormony (S)</t>
  </si>
  <si>
    <t>Stolice</t>
  </si>
  <si>
    <t>Bakteriologická vyšetření</t>
  </si>
  <si>
    <t>Koncentrace léčiv (S)</t>
  </si>
  <si>
    <t>Základní kultivace</t>
  </si>
  <si>
    <t>Enzymy (S)</t>
  </si>
  <si>
    <t>Nádorové markery (S)</t>
  </si>
  <si>
    <t>Kardiomarkery (S)</t>
  </si>
  <si>
    <t xml:space="preserve">  </t>
  </si>
  <si>
    <t>Průkaz DNA / RNA</t>
  </si>
  <si>
    <t>Bílkoviny (S)</t>
  </si>
  <si>
    <t>Kostní markery (S)</t>
  </si>
  <si>
    <t>Ostatní činnosti</t>
  </si>
  <si>
    <t>Imunoglobuliny (S)</t>
  </si>
  <si>
    <t>Specifické proteiny (S)</t>
  </si>
  <si>
    <t>Ostatní vyšetření (S)</t>
  </si>
  <si>
    <t xml:space="preserve">Ostatní metody na dotaz. </t>
  </si>
  <si>
    <t>Diagn. a monitor. DM (S)</t>
  </si>
  <si>
    <t>Screening monokl.bílkovin</t>
  </si>
  <si>
    <t>Krevní obraz</t>
  </si>
  <si>
    <t>Celková cena vybraných vyšetření (bez DPH)</t>
  </si>
  <si>
    <t>Imunohematologie</t>
  </si>
  <si>
    <t>U pozitivního nálezu (další testy. ATB citlivost)</t>
  </si>
  <si>
    <t>Lipidy, apolipoprot. (S)</t>
  </si>
  <si>
    <t>Diagnostika inf. on. (S)</t>
  </si>
  <si>
    <t>Moč</t>
  </si>
  <si>
    <t>Testy</t>
  </si>
  <si>
    <t>-</t>
  </si>
  <si>
    <t>Platné od 1.9.2022, v 05</t>
  </si>
  <si>
    <t>Ceník společnosti AXIS-CZ HK, s.r.o. obsahuje vyšetření členěná do analyticko-medicínských celků. Ceny vyšetření vychází z aktuálního Sazebníku zdravotních výkonů, jsou uvedeny v Kč a bez DPH. Společnost AXIS-CZ není plátcem DPH. Platby za vyšetření lze uhradit v hotovosti nebo kartou při odběru nebo příjmu materiálu (nelze použít bezhotovostní převody). Na odběr biologického materiálu je třeba se předem správně připravit. Více informací naleznete na www.axis-cz.cz.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</si>
</sst>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&quot;TRUE&quot;;&quot;TRUE&quot;;&quot;FALSE&quot;"/>
  </numFmts>
  <fonts count="58">
    <font>
      <sz val="10"/>
      <name val="Arial"/>
      <family val="2"/>
    </font>
    <font>
      <sz val="10"/>
      <name val="Museo Sans 300"/>
      <family val="3"/>
    </font>
    <font>
      <sz val="12"/>
      <name val="Museo Sans 300"/>
      <family val="3"/>
    </font>
    <font>
      <sz val="10"/>
      <color indexed="30"/>
      <name val="Museo Sans 300"/>
      <family val="3"/>
    </font>
    <font>
      <b/>
      <sz val="16"/>
      <color indexed="8"/>
      <name val="Museo Sans 300"/>
      <family val="3"/>
    </font>
    <font>
      <sz val="14"/>
      <color indexed="8"/>
      <name val="Museo Sans 300"/>
      <family val="3"/>
    </font>
    <font>
      <sz val="14"/>
      <color indexed="30"/>
      <name val="Museo Sans 300"/>
      <family val="3"/>
    </font>
    <font>
      <u val="single"/>
      <sz val="10"/>
      <color indexed="12"/>
      <name val="Arial"/>
      <family val="2"/>
    </font>
    <font>
      <sz val="28"/>
      <name val="Museo Sans 300"/>
      <family val="3"/>
    </font>
    <font>
      <i/>
      <sz val="10"/>
      <name val="Museo Sans 300"/>
      <family val="3"/>
    </font>
    <font>
      <b/>
      <sz val="9"/>
      <name val="Museo Sans 300"/>
      <family val="3"/>
    </font>
    <font>
      <sz val="10"/>
      <color indexed="9"/>
      <name val="Museo Sans 300"/>
      <family val="3"/>
    </font>
    <font>
      <b/>
      <sz val="10"/>
      <name val="Museo Sans 300"/>
      <family val="3"/>
    </font>
    <font>
      <sz val="6"/>
      <name val="Museo Sans 300"/>
      <family val="3"/>
    </font>
    <font>
      <sz val="8"/>
      <name val="Museo Sans 300"/>
      <family val="3"/>
    </font>
    <font>
      <b/>
      <sz val="10"/>
      <color indexed="9"/>
      <name val="Museo Sans 300"/>
      <family val="3"/>
    </font>
    <font>
      <b/>
      <sz val="8"/>
      <name val="Museo Sans 300"/>
      <family val="3"/>
    </font>
    <font>
      <b/>
      <sz val="24"/>
      <name val="Museo Sans 300"/>
      <family val="3"/>
    </font>
    <font>
      <sz val="8"/>
      <name val="Tahoma"/>
      <family val="2"/>
    </font>
    <font>
      <i/>
      <sz val="8"/>
      <name val="Museo Sans 300"/>
      <family val="3"/>
    </font>
    <font>
      <sz val="9"/>
      <name val="Museo Sans 300"/>
      <family val="3"/>
    </font>
    <font>
      <sz val="11"/>
      <name val="Museo Sans 300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11" fillId="0" borderId="12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166" fontId="1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165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0" fillId="35" borderId="25" xfId="0" applyFont="1" applyFill="1" applyBorder="1" applyAlignment="1">
      <alignment horizontal="center"/>
    </xf>
    <xf numFmtId="165" fontId="10" fillId="35" borderId="25" xfId="0" applyNumberFormat="1" applyFont="1" applyFill="1" applyBorder="1" applyAlignment="1">
      <alignment horizontal="center"/>
    </xf>
    <xf numFmtId="165" fontId="9" fillId="0" borderId="25" xfId="39" applyNumberFormat="1" applyFont="1" applyFill="1" applyBorder="1" applyAlignment="1" applyProtection="1">
      <alignment/>
      <protection/>
    </xf>
    <xf numFmtId="165" fontId="12" fillId="0" borderId="25" xfId="39" applyNumberFormat="1" applyFont="1" applyFill="1" applyBorder="1" applyAlignment="1" applyProtection="1">
      <alignment/>
      <protection/>
    </xf>
    <xf numFmtId="0" fontId="10" fillId="35" borderId="25" xfId="0" applyFont="1" applyFill="1" applyBorder="1" applyAlignment="1">
      <alignment/>
    </xf>
    <xf numFmtId="165" fontId="19" fillId="0" borderId="25" xfId="39" applyNumberFormat="1" applyFont="1" applyFill="1" applyBorder="1" applyAlignment="1" applyProtection="1">
      <alignment/>
      <protection/>
    </xf>
    <xf numFmtId="165" fontId="9" fillId="0" borderId="25" xfId="40" applyNumberFormat="1" applyFont="1" applyFill="1" applyBorder="1" applyAlignment="1" applyProtection="1">
      <alignment/>
      <protection/>
    </xf>
    <xf numFmtId="165" fontId="19" fillId="0" borderId="25" xfId="40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>
      <alignment horizontal="center"/>
    </xf>
    <xf numFmtId="0" fontId="10" fillId="36" borderId="25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0" fillId="36" borderId="26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10" fillId="37" borderId="25" xfId="0" applyFont="1" applyFill="1" applyBorder="1" applyAlignment="1">
      <alignment horizontal="center"/>
    </xf>
    <xf numFmtId="0" fontId="10" fillId="37" borderId="25" xfId="0" applyFont="1" applyFill="1" applyBorder="1" applyAlignment="1">
      <alignment/>
    </xf>
    <xf numFmtId="0" fontId="10" fillId="38" borderId="25" xfId="0" applyFont="1" applyFill="1" applyBorder="1" applyAlignment="1">
      <alignment horizontal="center"/>
    </xf>
    <xf numFmtId="0" fontId="10" fillId="38" borderId="25" xfId="0" applyFont="1" applyFill="1" applyBorder="1" applyAlignment="1">
      <alignment/>
    </xf>
    <xf numFmtId="0" fontId="16" fillId="38" borderId="25" xfId="0" applyFont="1" applyFill="1" applyBorder="1" applyAlignment="1">
      <alignment/>
    </xf>
    <xf numFmtId="0" fontId="10" fillId="38" borderId="25" xfId="0" applyFont="1" applyFill="1" applyBorder="1" applyAlignment="1">
      <alignment/>
    </xf>
    <xf numFmtId="165" fontId="9" fillId="0" borderId="25" xfId="39" applyNumberFormat="1" applyFont="1" applyFill="1" applyBorder="1" applyAlignment="1" applyProtection="1">
      <alignment horizontal="left"/>
      <protection/>
    </xf>
    <xf numFmtId="165" fontId="1" fillId="0" borderId="25" xfId="39" applyNumberFormat="1" applyFont="1" applyFill="1" applyBorder="1" applyAlignment="1" applyProtection="1">
      <alignment/>
      <protection/>
    </xf>
    <xf numFmtId="0" fontId="10" fillId="39" borderId="25" xfId="0" applyFont="1" applyFill="1" applyBorder="1" applyAlignment="1">
      <alignment horizontal="center"/>
    </xf>
    <xf numFmtId="0" fontId="10" fillId="39" borderId="25" xfId="0" applyFont="1" applyFill="1" applyBorder="1" applyAlignment="1">
      <alignment/>
    </xf>
    <xf numFmtId="165" fontId="9" fillId="0" borderId="27" xfId="39" applyNumberFormat="1" applyFont="1" applyFill="1" applyBorder="1" applyAlignment="1" applyProtection="1">
      <alignment/>
      <protection/>
    </xf>
    <xf numFmtId="165" fontId="12" fillId="0" borderId="27" xfId="39" applyNumberFormat="1" applyFont="1" applyFill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 locked="0"/>
    </xf>
    <xf numFmtId="0" fontId="12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10" fillId="35" borderId="29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0" fillId="36" borderId="26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38" borderId="25" xfId="0" applyFont="1" applyFill="1" applyBorder="1" applyAlignment="1">
      <alignment horizontal="center"/>
    </xf>
    <xf numFmtId="165" fontId="9" fillId="0" borderId="25" xfId="39" applyNumberFormat="1" applyFont="1" applyFill="1" applyBorder="1" applyAlignment="1" applyProtection="1">
      <alignment horizontal="center"/>
      <protection/>
    </xf>
    <xf numFmtId="0" fontId="14" fillId="0" borderId="25" xfId="0" applyFont="1" applyBorder="1" applyAlignment="1">
      <alignment horizontal="left"/>
    </xf>
    <xf numFmtId="0" fontId="10" fillId="39" borderId="25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7" fillId="0" borderId="0" xfId="36" applyNumberForma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0" fontId="16" fillId="40" borderId="34" xfId="0" applyFont="1" applyFill="1" applyBorder="1" applyAlignment="1">
      <alignment horizontal="center"/>
    </xf>
    <xf numFmtId="165" fontId="17" fillId="40" borderId="35" xfId="0" applyNumberFormat="1" applyFont="1" applyFill="1" applyBorder="1" applyAlignment="1">
      <alignment horizontal="center"/>
    </xf>
    <xf numFmtId="165" fontId="17" fillId="40" borderId="36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left" vertical="justify" wrapText="1"/>
    </xf>
    <xf numFmtId="0" fontId="21" fillId="0" borderId="0" xfId="0" applyFont="1" applyBorder="1" applyAlignment="1">
      <alignment horizontal="left" vertical="justify" wrapText="1"/>
    </xf>
    <xf numFmtId="0" fontId="21" fillId="0" borderId="17" xfId="0" applyFont="1" applyBorder="1" applyAlignment="1">
      <alignment horizontal="left" vertical="justify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3</xdr:col>
      <xdr:colOff>114300</xdr:colOff>
      <xdr:row>2</xdr:row>
      <xdr:rowOff>57150</xdr:rowOff>
    </xdr:to>
    <xdr:pic>
      <xdr:nvPicPr>
        <xdr:cNvPr id="1" name="Obrázek 175" descr="getAttachment?session=%F4C%FC%CD%9C%F6%16%26_%81%03%F9%949%B98%EF%98NQ%24vk%FD%E0%F6%BF%0DaXCo%09%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15" zoomScaleNormal="115" zoomScalePageLayoutView="0" workbookViewId="0" topLeftCell="A24">
      <selection activeCell="V46" sqref="V46"/>
    </sheetView>
  </sheetViews>
  <sheetFormatPr defaultColWidth="9.140625" defaultRowHeight="12.75"/>
  <cols>
    <col min="1" max="1" width="2.00390625" style="1" customWidth="1"/>
    <col min="2" max="2" width="10.28125" style="1" customWidth="1"/>
    <col min="3" max="3" width="11.8515625" style="1" customWidth="1"/>
    <col min="4" max="4" width="10.7109375" style="1" customWidth="1"/>
    <col min="5" max="5" width="12.421875" style="1" customWidth="1"/>
    <col min="6" max="6" width="2.28125" style="1" customWidth="1"/>
    <col min="7" max="7" width="10.28125" style="1" customWidth="1"/>
    <col min="8" max="8" width="11.8515625" style="1" customWidth="1"/>
    <col min="9" max="9" width="10.7109375" style="1" customWidth="1"/>
    <col min="10" max="10" width="12.421875" style="1" customWidth="1"/>
    <col min="11" max="11" width="2.28125" style="1" customWidth="1"/>
    <col min="12" max="12" width="10.28125" style="1" customWidth="1"/>
    <col min="13" max="13" width="11.8515625" style="1" customWidth="1"/>
    <col min="14" max="14" width="10.7109375" style="1" customWidth="1"/>
    <col min="15" max="15" width="12.421875" style="1" customWidth="1"/>
    <col min="16" max="16" width="2.28125" style="1" customWidth="1"/>
    <col min="17" max="17" width="2.00390625" style="1" customWidth="1"/>
    <col min="18" max="18" width="10.28125" style="1" customWidth="1"/>
    <col min="19" max="16384" width="9.140625" style="1" customWidth="1"/>
  </cols>
  <sheetData>
    <row r="1" spans="1:17" ht="1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</row>
    <row r="2" spans="1:17" ht="15">
      <c r="A2" s="7"/>
      <c r="B2" s="8"/>
      <c r="I2" s="9"/>
      <c r="P2" s="10"/>
      <c r="Q2" s="11"/>
    </row>
    <row r="3" spans="1:17" ht="15">
      <c r="A3" s="7"/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0"/>
      <c r="Q3" s="11"/>
    </row>
    <row r="4" spans="1:17" ht="15.75">
      <c r="A4" s="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0"/>
      <c r="Q4" s="11"/>
    </row>
    <row r="5" spans="1:17" ht="18.75" customHeight="1">
      <c r="A5" s="7"/>
      <c r="B5" s="8"/>
      <c r="C5" s="12"/>
      <c r="H5" s="13"/>
      <c r="I5" s="14"/>
      <c r="J5" s="15"/>
      <c r="K5" s="89"/>
      <c r="L5" s="90"/>
      <c r="M5" s="90"/>
      <c r="N5" s="90"/>
      <c r="O5" s="90"/>
      <c r="P5" s="91"/>
      <c r="Q5" s="11"/>
    </row>
    <row r="6" spans="1:17" ht="20.25" customHeight="1">
      <c r="A6" s="7"/>
      <c r="B6" s="95" t="s">
        <v>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11"/>
    </row>
    <row r="7" spans="1:17" ht="15.75" customHeight="1">
      <c r="A7" s="7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11"/>
    </row>
    <row r="8" spans="1:17" ht="15.75" customHeight="1">
      <c r="A8" s="7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11"/>
    </row>
    <row r="9" spans="1:17" ht="15.75" customHeight="1">
      <c r="A9" s="7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11"/>
    </row>
    <row r="10" spans="1:17" ht="33.75" customHeight="1">
      <c r="A10" s="7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11"/>
    </row>
    <row r="11" spans="1:17" ht="16.5" thickBot="1">
      <c r="A11" s="7"/>
      <c r="B11" s="16"/>
      <c r="C11" s="17"/>
      <c r="D11" s="18"/>
      <c r="E11" s="18"/>
      <c r="F11" s="18"/>
      <c r="G11" s="18"/>
      <c r="H11" s="18"/>
      <c r="I11" s="18"/>
      <c r="J11" s="18"/>
      <c r="K11" s="68" t="s">
        <v>38</v>
      </c>
      <c r="L11" s="68"/>
      <c r="M11" s="68"/>
      <c r="N11" s="68"/>
      <c r="O11" s="68"/>
      <c r="P11" s="10"/>
      <c r="Q11" s="11"/>
    </row>
    <row r="12" spans="1:17" ht="4.5" customHeight="1" thickBot="1">
      <c r="A12" s="7"/>
      <c r="B12" s="36"/>
      <c r="C12" s="37"/>
      <c r="D12" s="37"/>
      <c r="E12" s="37"/>
      <c r="F12" s="19"/>
      <c r="G12" s="37"/>
      <c r="H12" s="37"/>
      <c r="I12" s="37"/>
      <c r="J12" s="37"/>
      <c r="K12" s="19"/>
      <c r="L12" s="19"/>
      <c r="M12" s="19"/>
      <c r="N12" s="19"/>
      <c r="O12" s="19"/>
      <c r="P12" s="20"/>
      <c r="Q12" s="11"/>
    </row>
    <row r="13" spans="1:17" ht="12.75" customHeight="1">
      <c r="A13" s="21"/>
      <c r="B13" s="69" t="s">
        <v>1</v>
      </c>
      <c r="C13" s="70"/>
      <c r="D13" s="39" t="s">
        <v>2</v>
      </c>
      <c r="E13" s="38" t="s">
        <v>3</v>
      </c>
      <c r="F13" s="22"/>
      <c r="G13" s="71" t="s">
        <v>34</v>
      </c>
      <c r="H13" s="71"/>
      <c r="I13" s="42" t="s">
        <v>2</v>
      </c>
      <c r="J13" s="38" t="s">
        <v>3</v>
      </c>
      <c r="K13" s="22"/>
      <c r="L13" s="72" t="s">
        <v>4</v>
      </c>
      <c r="M13" s="72"/>
      <c r="N13" s="50" t="s">
        <v>2</v>
      </c>
      <c r="O13" s="49" t="s">
        <v>3</v>
      </c>
      <c r="P13" s="23"/>
      <c r="Q13" s="11"/>
    </row>
    <row r="14" spans="1:17" ht="12.75" customHeight="1">
      <c r="A14" s="7"/>
      <c r="B14" s="65"/>
      <c r="C14" s="66"/>
      <c r="D14" s="40">
        <v>16</v>
      </c>
      <c r="E14" s="41">
        <f aca="true" t="shared" si="0" ref="E14:E20">IF(F14=TRUE,D14,0)</f>
        <v>0</v>
      </c>
      <c r="F14" s="24" t="b">
        <v>0</v>
      </c>
      <c r="G14" s="66"/>
      <c r="H14" s="66"/>
      <c r="I14" s="44">
        <v>229</v>
      </c>
      <c r="J14" s="41">
        <f aca="true" t="shared" si="1" ref="J14:J35">IF(K14=TRUE,I14,0)</f>
        <v>0</v>
      </c>
      <c r="K14" s="24" t="b">
        <f>FALSE</f>
        <v>0</v>
      </c>
      <c r="L14" s="66"/>
      <c r="M14" s="66"/>
      <c r="N14" s="40">
        <v>85</v>
      </c>
      <c r="O14" s="41">
        <f aca="true" t="shared" si="2" ref="O14:O19">IF(P14=TRUE,N14,0)</f>
        <v>0</v>
      </c>
      <c r="P14" s="25" t="b">
        <f>FALSE</f>
        <v>0</v>
      </c>
      <c r="Q14" s="11"/>
    </row>
    <row r="15" spans="1:17" ht="13.5">
      <c r="A15" s="26"/>
      <c r="B15" s="73"/>
      <c r="C15" s="74"/>
      <c r="D15" s="40">
        <v>197</v>
      </c>
      <c r="E15" s="41">
        <f t="shared" si="0"/>
        <v>0</v>
      </c>
      <c r="F15" s="27" t="b">
        <v>0</v>
      </c>
      <c r="G15" s="66"/>
      <c r="H15" s="66"/>
      <c r="I15" s="44">
        <v>350</v>
      </c>
      <c r="J15" s="41">
        <f t="shared" si="1"/>
        <v>0</v>
      </c>
      <c r="K15" s="24" t="b">
        <f>FALSE</f>
        <v>0</v>
      </c>
      <c r="L15" s="66"/>
      <c r="M15" s="66"/>
      <c r="N15" s="40">
        <v>79</v>
      </c>
      <c r="O15" s="41">
        <f t="shared" si="2"/>
        <v>0</v>
      </c>
      <c r="P15" s="25" t="b">
        <f>FALSE</f>
        <v>0</v>
      </c>
      <c r="Q15" s="11"/>
    </row>
    <row r="16" spans="1:17" ht="13.5">
      <c r="A16" s="26"/>
      <c r="B16" s="73"/>
      <c r="C16" s="74"/>
      <c r="D16" s="40">
        <v>17</v>
      </c>
      <c r="E16" s="41">
        <f t="shared" si="0"/>
        <v>0</v>
      </c>
      <c r="F16" s="24" t="b">
        <v>0</v>
      </c>
      <c r="G16" s="66"/>
      <c r="H16" s="66"/>
      <c r="I16" s="44">
        <v>350</v>
      </c>
      <c r="J16" s="41">
        <f t="shared" si="1"/>
        <v>0</v>
      </c>
      <c r="K16" s="24" t="b">
        <f>FALSE</f>
        <v>0</v>
      </c>
      <c r="L16" s="66"/>
      <c r="M16" s="66"/>
      <c r="N16" s="40">
        <v>220</v>
      </c>
      <c r="O16" s="41">
        <f t="shared" si="2"/>
        <v>0</v>
      </c>
      <c r="P16" s="25" t="b">
        <f>FALSE</f>
        <v>0</v>
      </c>
      <c r="Q16" s="11"/>
    </row>
    <row r="17" spans="1:17" ht="13.5">
      <c r="A17" s="26"/>
      <c r="B17" s="65"/>
      <c r="C17" s="66"/>
      <c r="D17" s="40">
        <v>16</v>
      </c>
      <c r="E17" s="41">
        <f t="shared" si="0"/>
        <v>0</v>
      </c>
      <c r="F17" s="24" t="b">
        <v>0</v>
      </c>
      <c r="G17" s="66"/>
      <c r="H17" s="66"/>
      <c r="I17" s="44">
        <v>350</v>
      </c>
      <c r="J17" s="41">
        <f t="shared" si="1"/>
        <v>0</v>
      </c>
      <c r="K17" s="24" t="b">
        <f>FALSE</f>
        <v>0</v>
      </c>
      <c r="L17" s="66"/>
      <c r="M17" s="66"/>
      <c r="N17" s="40">
        <v>184</v>
      </c>
      <c r="O17" s="41">
        <f t="shared" si="2"/>
        <v>0</v>
      </c>
      <c r="P17" s="25" t="b">
        <f>FALSE</f>
        <v>0</v>
      </c>
      <c r="Q17" s="11"/>
    </row>
    <row r="18" spans="1:17" ht="13.5">
      <c r="A18" s="26"/>
      <c r="B18" s="73"/>
      <c r="C18" s="74"/>
      <c r="D18" s="40">
        <v>19</v>
      </c>
      <c r="E18" s="41">
        <f t="shared" si="0"/>
        <v>0</v>
      </c>
      <c r="F18" s="24" t="b">
        <v>0</v>
      </c>
      <c r="G18" s="66"/>
      <c r="H18" s="66"/>
      <c r="I18" s="44">
        <v>229</v>
      </c>
      <c r="J18" s="41">
        <f t="shared" si="1"/>
        <v>0</v>
      </c>
      <c r="K18" s="24" t="b">
        <v>0</v>
      </c>
      <c r="L18" s="66"/>
      <c r="M18" s="66"/>
      <c r="N18" s="40">
        <v>213</v>
      </c>
      <c r="O18" s="41">
        <f t="shared" si="2"/>
        <v>0</v>
      </c>
      <c r="P18" s="25" t="b">
        <f>FALSE</f>
        <v>0</v>
      </c>
      <c r="Q18" s="11"/>
    </row>
    <row r="19" spans="1:17" ht="13.5">
      <c r="A19" s="26"/>
      <c r="B19" s="73"/>
      <c r="C19" s="74"/>
      <c r="D19" s="40">
        <v>18</v>
      </c>
      <c r="E19" s="41">
        <f t="shared" si="0"/>
        <v>0</v>
      </c>
      <c r="F19" s="24" t="b">
        <f>FALSE</f>
        <v>0</v>
      </c>
      <c r="G19" s="66"/>
      <c r="H19" s="66"/>
      <c r="I19" s="44">
        <v>350</v>
      </c>
      <c r="J19" s="41">
        <f t="shared" si="1"/>
        <v>0</v>
      </c>
      <c r="K19" s="24"/>
      <c r="L19" s="66"/>
      <c r="M19" s="66"/>
      <c r="N19" s="40">
        <v>56</v>
      </c>
      <c r="O19" s="41">
        <f t="shared" si="2"/>
        <v>0</v>
      </c>
      <c r="P19" s="25" t="b">
        <f>FALSE</f>
        <v>0</v>
      </c>
      <c r="Q19" s="11"/>
    </row>
    <row r="20" spans="1:17" ht="13.5">
      <c r="A20" s="26"/>
      <c r="B20" s="65"/>
      <c r="C20" s="66"/>
      <c r="D20" s="40">
        <v>23</v>
      </c>
      <c r="E20" s="41">
        <f t="shared" si="0"/>
        <v>0</v>
      </c>
      <c r="F20" s="24" t="b">
        <v>0</v>
      </c>
      <c r="G20" s="66"/>
      <c r="H20" s="66"/>
      <c r="I20" s="44">
        <v>350</v>
      </c>
      <c r="J20" s="41">
        <f t="shared" si="1"/>
        <v>0</v>
      </c>
      <c r="K20" s="24" t="b">
        <v>0</v>
      </c>
      <c r="L20" s="75" t="s">
        <v>5</v>
      </c>
      <c r="M20" s="75"/>
      <c r="N20" s="47" t="s">
        <v>2</v>
      </c>
      <c r="O20" s="46" t="s">
        <v>3</v>
      </c>
      <c r="P20" s="10"/>
      <c r="Q20" s="11"/>
    </row>
    <row r="21" spans="1:17" ht="13.5">
      <c r="A21" s="26"/>
      <c r="B21" s="76" t="s">
        <v>6</v>
      </c>
      <c r="C21" s="71"/>
      <c r="D21" s="39" t="s">
        <v>2</v>
      </c>
      <c r="E21" s="38" t="s">
        <v>3</v>
      </c>
      <c r="F21" s="24"/>
      <c r="G21" s="66"/>
      <c r="H21" s="66"/>
      <c r="I21" s="44">
        <v>350</v>
      </c>
      <c r="J21" s="41">
        <f t="shared" si="1"/>
        <v>0</v>
      </c>
      <c r="K21" s="24" t="b">
        <v>0</v>
      </c>
      <c r="L21" s="66"/>
      <c r="M21" s="66"/>
      <c r="N21" s="40">
        <v>33</v>
      </c>
      <c r="O21" s="41">
        <f>IF(P21=TRUE,N21,0)</f>
        <v>0</v>
      </c>
      <c r="P21" s="25" t="b">
        <f>FALSE</f>
        <v>0</v>
      </c>
      <c r="Q21" s="11"/>
    </row>
    <row r="22" spans="1:17" ht="13.5">
      <c r="A22" s="26"/>
      <c r="B22" s="73"/>
      <c r="C22" s="74"/>
      <c r="D22" s="40">
        <v>22</v>
      </c>
      <c r="E22" s="41">
        <f aca="true" t="shared" si="3" ref="E22:E29">IF(F22=TRUE,D22,0)</f>
        <v>0</v>
      </c>
      <c r="F22" s="24" t="b">
        <f>FALSE</f>
        <v>0</v>
      </c>
      <c r="G22" s="66"/>
      <c r="H22" s="66"/>
      <c r="I22" s="44">
        <v>350</v>
      </c>
      <c r="J22" s="41">
        <f t="shared" si="1"/>
        <v>0</v>
      </c>
      <c r="K22" s="24" t="b">
        <f>FALSE</f>
        <v>0</v>
      </c>
      <c r="L22" s="77" t="s">
        <v>7</v>
      </c>
      <c r="M22" s="77"/>
      <c r="N22" s="52" t="s">
        <v>2</v>
      </c>
      <c r="O22" s="51" t="s">
        <v>3</v>
      </c>
      <c r="P22" s="25"/>
      <c r="Q22" s="11"/>
    </row>
    <row r="23" spans="1:17" ht="13.5">
      <c r="A23" s="26"/>
      <c r="B23" s="65"/>
      <c r="C23" s="66"/>
      <c r="D23" s="40">
        <v>24</v>
      </c>
      <c r="E23" s="41">
        <f t="shared" si="3"/>
        <v>0</v>
      </c>
      <c r="F23" s="24" t="b">
        <f>FALSE</f>
        <v>0</v>
      </c>
      <c r="G23" s="66"/>
      <c r="H23" s="66"/>
      <c r="I23" s="45">
        <v>1140</v>
      </c>
      <c r="J23" s="41">
        <f t="shared" si="1"/>
        <v>0</v>
      </c>
      <c r="K23" s="24" t="b">
        <v>0</v>
      </c>
      <c r="L23" s="66"/>
      <c r="M23" s="66"/>
      <c r="N23" s="40">
        <v>39</v>
      </c>
      <c r="O23" s="41">
        <f>IF(P23=TRUE,N23,0)</f>
        <v>0</v>
      </c>
      <c r="P23" s="25" t="b">
        <f>FALSE</f>
        <v>0</v>
      </c>
      <c r="Q23" s="11"/>
    </row>
    <row r="24" spans="1:17" ht="13.5">
      <c r="A24" s="26"/>
      <c r="B24" s="73"/>
      <c r="C24" s="74"/>
      <c r="D24" s="40">
        <v>16</v>
      </c>
      <c r="E24" s="41">
        <f t="shared" si="3"/>
        <v>0</v>
      </c>
      <c r="F24" s="24" t="b">
        <f>FALSE</f>
        <v>0</v>
      </c>
      <c r="G24" s="66"/>
      <c r="H24" s="66"/>
      <c r="I24" s="44">
        <v>760</v>
      </c>
      <c r="J24" s="41">
        <f t="shared" si="1"/>
        <v>0</v>
      </c>
      <c r="K24" s="24" t="b">
        <f>FALSE</f>
        <v>0</v>
      </c>
      <c r="L24" s="66"/>
      <c r="M24" s="66"/>
      <c r="N24" s="40" t="s">
        <v>37</v>
      </c>
      <c r="O24" s="41">
        <f>IF(P24=TRUE,N24,0)</f>
        <v>0</v>
      </c>
      <c r="P24" s="25" t="b">
        <f>FALSE</f>
        <v>0</v>
      </c>
      <c r="Q24" s="11"/>
    </row>
    <row r="25" spans="1:17" ht="13.5">
      <c r="A25" s="26"/>
      <c r="B25" s="65"/>
      <c r="C25" s="66"/>
      <c r="D25" s="40">
        <v>20</v>
      </c>
      <c r="E25" s="41">
        <f t="shared" si="3"/>
        <v>0</v>
      </c>
      <c r="F25" s="24" t="b">
        <f>FALSE</f>
        <v>0</v>
      </c>
      <c r="G25" s="66"/>
      <c r="H25" s="66"/>
      <c r="I25" s="45">
        <v>1520</v>
      </c>
      <c r="J25" s="41">
        <f t="shared" si="1"/>
        <v>0</v>
      </c>
      <c r="K25" s="24" t="b">
        <v>0</v>
      </c>
      <c r="L25" s="78"/>
      <c r="M25" s="79"/>
      <c r="N25" s="40">
        <v>38</v>
      </c>
      <c r="O25" s="41">
        <f>IF(P25=TRUE,N25,0)</f>
        <v>0</v>
      </c>
      <c r="P25" s="25" t="b">
        <f>FALSE</f>
        <v>0</v>
      </c>
      <c r="Q25" s="11"/>
    </row>
    <row r="26" spans="1:17" ht="13.5">
      <c r="A26" s="26"/>
      <c r="B26" s="65"/>
      <c r="C26" s="66"/>
      <c r="D26" s="40">
        <v>18</v>
      </c>
      <c r="E26" s="41">
        <f t="shared" si="3"/>
        <v>0</v>
      </c>
      <c r="F26" s="24" t="b">
        <f>FALSE</f>
        <v>0</v>
      </c>
      <c r="G26" s="66"/>
      <c r="H26" s="66"/>
      <c r="I26" s="45">
        <v>1140</v>
      </c>
      <c r="J26" s="41">
        <f t="shared" si="1"/>
        <v>0</v>
      </c>
      <c r="K26" s="24" t="b">
        <f>FALSE</f>
        <v>0</v>
      </c>
      <c r="L26" s="78"/>
      <c r="M26" s="79"/>
      <c r="N26" s="40">
        <v>146</v>
      </c>
      <c r="O26" s="41">
        <f>IF(P26=TRUE,N26,0)</f>
        <v>0</v>
      </c>
      <c r="P26" s="25" t="b">
        <f>FALSE</f>
        <v>0</v>
      </c>
      <c r="Q26" s="11"/>
    </row>
    <row r="27" spans="1:17" ht="13.5">
      <c r="A27" s="26"/>
      <c r="B27" s="73"/>
      <c r="C27" s="74"/>
      <c r="D27" s="40">
        <v>21</v>
      </c>
      <c r="E27" s="41">
        <f t="shared" si="3"/>
        <v>0</v>
      </c>
      <c r="F27" s="24" t="b">
        <f>FALSE</f>
        <v>0</v>
      </c>
      <c r="G27" s="66"/>
      <c r="H27" s="66"/>
      <c r="I27" s="44">
        <v>760</v>
      </c>
      <c r="J27" s="41">
        <f t="shared" si="1"/>
        <v>0</v>
      </c>
      <c r="K27" s="24" t="b">
        <v>0</v>
      </c>
      <c r="L27" s="77" t="s">
        <v>8</v>
      </c>
      <c r="M27" s="77"/>
      <c r="N27" s="52" t="s">
        <v>2</v>
      </c>
      <c r="O27" s="51" t="s">
        <v>3</v>
      </c>
      <c r="P27" s="10"/>
      <c r="Q27" s="11"/>
    </row>
    <row r="28" spans="1:17" ht="12.75" customHeight="1">
      <c r="A28" s="26"/>
      <c r="B28" s="73"/>
      <c r="C28" s="74"/>
      <c r="D28" s="40">
        <v>88</v>
      </c>
      <c r="E28" s="41">
        <f t="shared" si="3"/>
        <v>0</v>
      </c>
      <c r="F28" s="27" t="b">
        <v>0</v>
      </c>
      <c r="G28" s="66"/>
      <c r="H28" s="66"/>
      <c r="I28" s="44">
        <v>760</v>
      </c>
      <c r="J28" s="41">
        <f t="shared" si="1"/>
        <v>0</v>
      </c>
      <c r="K28" s="24" t="b">
        <f>FALSE</f>
        <v>0</v>
      </c>
      <c r="L28" s="66"/>
      <c r="M28" s="66"/>
      <c r="N28" s="40">
        <v>45</v>
      </c>
      <c r="O28" s="41">
        <f aca="true" t="shared" si="4" ref="O28:O41">IF(P28=TRUE,N28,0)</f>
        <v>0</v>
      </c>
      <c r="P28" s="25" t="b">
        <v>0</v>
      </c>
      <c r="Q28" s="11"/>
    </row>
    <row r="29" spans="1:17" ht="13.5">
      <c r="A29" s="26"/>
      <c r="B29" s="65"/>
      <c r="C29" s="66"/>
      <c r="D29" s="40">
        <v>104</v>
      </c>
      <c r="E29" s="41">
        <f t="shared" si="3"/>
        <v>0</v>
      </c>
      <c r="F29" s="24"/>
      <c r="G29" s="66"/>
      <c r="H29" s="66"/>
      <c r="I29" s="44">
        <v>972</v>
      </c>
      <c r="J29" s="41">
        <f t="shared" si="1"/>
        <v>0</v>
      </c>
      <c r="K29" s="24" t="b">
        <v>0</v>
      </c>
      <c r="L29" s="66"/>
      <c r="M29" s="66"/>
      <c r="N29" s="40">
        <v>16</v>
      </c>
      <c r="O29" s="41">
        <f t="shared" si="4"/>
        <v>0</v>
      </c>
      <c r="P29" s="25" t="b">
        <f>FALSE</f>
        <v>0</v>
      </c>
      <c r="Q29" s="11"/>
    </row>
    <row r="30" spans="1:17" ht="13.5">
      <c r="A30" s="26"/>
      <c r="B30" s="76" t="s">
        <v>9</v>
      </c>
      <c r="C30" s="71"/>
      <c r="D30" s="39" t="s">
        <v>2</v>
      </c>
      <c r="E30" s="38" t="s">
        <v>3</v>
      </c>
      <c r="G30" s="66"/>
      <c r="H30" s="66"/>
      <c r="I30" s="44">
        <v>437</v>
      </c>
      <c r="J30" s="41">
        <f t="shared" si="1"/>
        <v>0</v>
      </c>
      <c r="K30" s="24" t="b">
        <v>0</v>
      </c>
      <c r="L30" s="78"/>
      <c r="M30" s="79"/>
      <c r="N30" s="40">
        <v>19</v>
      </c>
      <c r="O30" s="41">
        <f t="shared" si="4"/>
        <v>0</v>
      </c>
      <c r="P30" s="25" t="b">
        <v>0</v>
      </c>
      <c r="Q30" s="11"/>
    </row>
    <row r="31" spans="1:17" ht="13.5">
      <c r="A31" s="26"/>
      <c r="B31" s="65"/>
      <c r="C31" s="66"/>
      <c r="D31" s="40">
        <v>20</v>
      </c>
      <c r="E31" s="41">
        <f aca="true" t="shared" si="5" ref="E31:E36">IF(F31=TRUE,D31,0)</f>
        <v>0</v>
      </c>
      <c r="F31" s="24"/>
      <c r="G31" s="66"/>
      <c r="H31" s="66"/>
      <c r="I31" s="44">
        <v>350</v>
      </c>
      <c r="J31" s="41">
        <f t="shared" si="1"/>
        <v>0</v>
      </c>
      <c r="K31" s="24" t="b">
        <f>FALSE</f>
        <v>0</v>
      </c>
      <c r="L31" s="78"/>
      <c r="M31" s="79"/>
      <c r="N31" s="40">
        <v>18</v>
      </c>
      <c r="O31" s="41">
        <f t="shared" si="4"/>
        <v>0</v>
      </c>
      <c r="P31" s="25" t="b">
        <v>0</v>
      </c>
      <c r="Q31" s="11"/>
    </row>
    <row r="32" spans="1:17" ht="13.5">
      <c r="A32" s="26"/>
      <c r="B32" s="65"/>
      <c r="C32" s="66"/>
      <c r="D32" s="40">
        <v>169</v>
      </c>
      <c r="E32" s="41">
        <f t="shared" si="5"/>
        <v>0</v>
      </c>
      <c r="F32" s="27" t="b">
        <v>0</v>
      </c>
      <c r="G32" s="66"/>
      <c r="H32" s="66"/>
      <c r="I32" s="40">
        <v>570</v>
      </c>
      <c r="J32" s="41">
        <f t="shared" si="1"/>
        <v>0</v>
      </c>
      <c r="K32" s="24" t="b">
        <v>0</v>
      </c>
      <c r="L32" s="78"/>
      <c r="M32" s="79"/>
      <c r="N32" s="40">
        <v>23</v>
      </c>
      <c r="O32" s="41">
        <f t="shared" si="4"/>
        <v>0</v>
      </c>
      <c r="P32" s="25" t="b">
        <v>0</v>
      </c>
      <c r="Q32" s="11"/>
    </row>
    <row r="33" spans="1:17" ht="13.5">
      <c r="A33" s="26"/>
      <c r="B33" s="65"/>
      <c r="C33" s="66"/>
      <c r="D33" s="40">
        <v>234</v>
      </c>
      <c r="E33" s="41">
        <f t="shared" si="5"/>
        <v>0</v>
      </c>
      <c r="F33" s="24"/>
      <c r="G33" s="66"/>
      <c r="H33" s="66"/>
      <c r="I33" s="40" t="s">
        <v>37</v>
      </c>
      <c r="J33" s="41">
        <f t="shared" si="1"/>
        <v>0</v>
      </c>
      <c r="K33" s="24" t="b">
        <f>FALSE</f>
        <v>0</v>
      </c>
      <c r="L33" s="78"/>
      <c r="M33" s="79"/>
      <c r="N33" s="40">
        <v>22</v>
      </c>
      <c r="O33" s="41">
        <f t="shared" si="4"/>
        <v>0</v>
      </c>
      <c r="P33" s="25" t="b">
        <f>FALSE</f>
        <v>0</v>
      </c>
      <c r="Q33" s="11"/>
    </row>
    <row r="34" spans="1:17" ht="13.5">
      <c r="A34" s="26"/>
      <c r="B34" s="65"/>
      <c r="C34" s="66"/>
      <c r="D34" s="40">
        <v>315</v>
      </c>
      <c r="E34" s="41">
        <f t="shared" si="5"/>
        <v>0</v>
      </c>
      <c r="F34" s="24" t="b">
        <f>FALSE</f>
        <v>0</v>
      </c>
      <c r="G34" s="66"/>
      <c r="H34" s="66"/>
      <c r="I34" s="40">
        <v>996</v>
      </c>
      <c r="J34" s="41">
        <f t="shared" si="1"/>
        <v>0</v>
      </c>
      <c r="K34" s="24" t="b">
        <f>FALSE</f>
        <v>0</v>
      </c>
      <c r="L34" s="78"/>
      <c r="M34" s="79"/>
      <c r="N34" s="40">
        <v>24</v>
      </c>
      <c r="O34" s="41">
        <f t="shared" si="4"/>
        <v>0</v>
      </c>
      <c r="P34" s="25"/>
      <c r="Q34" s="11"/>
    </row>
    <row r="35" spans="1:17" ht="13.5">
      <c r="A35" s="26"/>
      <c r="B35" s="65"/>
      <c r="C35" s="66"/>
      <c r="D35" s="40">
        <v>260</v>
      </c>
      <c r="E35" s="41">
        <f t="shared" si="5"/>
        <v>0</v>
      </c>
      <c r="F35" s="24"/>
      <c r="G35" s="66"/>
      <c r="H35" s="66"/>
      <c r="I35" s="40">
        <v>760</v>
      </c>
      <c r="J35" s="41">
        <f t="shared" si="1"/>
        <v>0</v>
      </c>
      <c r="K35" s="24" t="b">
        <v>0</v>
      </c>
      <c r="L35" s="78"/>
      <c r="M35" s="79"/>
      <c r="N35" s="40">
        <v>16</v>
      </c>
      <c r="O35" s="41">
        <f t="shared" si="4"/>
        <v>0</v>
      </c>
      <c r="P35" s="25"/>
      <c r="Q35" s="11"/>
    </row>
    <row r="36" spans="1:17" ht="13.5">
      <c r="A36" s="26"/>
      <c r="B36" s="65"/>
      <c r="C36" s="66"/>
      <c r="D36" s="40">
        <v>258</v>
      </c>
      <c r="E36" s="41">
        <f t="shared" si="5"/>
        <v>0</v>
      </c>
      <c r="F36" s="24" t="b">
        <f>FALSE</f>
        <v>0</v>
      </c>
      <c r="G36" s="70" t="s">
        <v>10</v>
      </c>
      <c r="H36" s="70"/>
      <c r="I36" s="42" t="s">
        <v>2</v>
      </c>
      <c r="J36" s="38" t="s">
        <v>3</v>
      </c>
      <c r="L36" s="78"/>
      <c r="M36" s="79"/>
      <c r="N36" s="40">
        <v>20</v>
      </c>
      <c r="O36" s="41">
        <f t="shared" si="4"/>
        <v>0</v>
      </c>
      <c r="P36" s="25"/>
      <c r="Q36" s="11"/>
    </row>
    <row r="37" spans="1:17" ht="13.5">
      <c r="A37" s="26"/>
      <c r="B37" s="76" t="s">
        <v>33</v>
      </c>
      <c r="C37" s="71"/>
      <c r="D37" s="39" t="s">
        <v>2</v>
      </c>
      <c r="E37" s="38" t="s">
        <v>3</v>
      </c>
      <c r="G37" s="66"/>
      <c r="H37" s="66"/>
      <c r="I37" s="40">
        <v>181</v>
      </c>
      <c r="J37" s="41">
        <f aca="true" t="shared" si="6" ref="J37:J55">IF(K37=TRUE,I37,0)</f>
        <v>0</v>
      </c>
      <c r="K37" s="24" t="b">
        <f>FALSE</f>
        <v>0</v>
      </c>
      <c r="L37" s="78"/>
      <c r="M37" s="79"/>
      <c r="N37" s="40">
        <v>18</v>
      </c>
      <c r="O37" s="41">
        <f t="shared" si="4"/>
        <v>0</v>
      </c>
      <c r="P37" s="25" t="b">
        <f>FALSE</f>
        <v>0</v>
      </c>
      <c r="Q37" s="11"/>
    </row>
    <row r="38" spans="1:17" ht="13.5">
      <c r="A38" s="26"/>
      <c r="B38" s="65"/>
      <c r="C38" s="66"/>
      <c r="D38" s="40">
        <v>24</v>
      </c>
      <c r="E38" s="41">
        <f aca="true" t="shared" si="7" ref="E38:E44">IF(F38=TRUE,D38,0)</f>
        <v>0</v>
      </c>
      <c r="F38" s="24" t="b">
        <f>FALSE</f>
        <v>0</v>
      </c>
      <c r="G38" s="66"/>
      <c r="H38" s="66"/>
      <c r="I38" s="40">
        <v>189</v>
      </c>
      <c r="J38" s="41">
        <f t="shared" si="6"/>
        <v>0</v>
      </c>
      <c r="K38" s="24"/>
      <c r="L38" s="78"/>
      <c r="M38" s="79"/>
      <c r="N38" s="40">
        <v>21</v>
      </c>
      <c r="O38" s="41">
        <f t="shared" si="4"/>
        <v>0</v>
      </c>
      <c r="P38" s="25"/>
      <c r="Q38" s="11"/>
    </row>
    <row r="39" spans="1:17" ht="13.5">
      <c r="A39" s="26"/>
      <c r="B39" s="65"/>
      <c r="C39" s="66"/>
      <c r="D39" s="40">
        <v>51</v>
      </c>
      <c r="E39" s="41">
        <f t="shared" si="7"/>
        <v>0</v>
      </c>
      <c r="F39" s="24" t="b">
        <f>FALSE</f>
        <v>0</v>
      </c>
      <c r="G39" s="66"/>
      <c r="H39" s="66"/>
      <c r="I39" s="40">
        <v>190</v>
      </c>
      <c r="J39" s="41">
        <f t="shared" si="6"/>
        <v>0</v>
      </c>
      <c r="K39" s="24"/>
      <c r="L39" s="78"/>
      <c r="M39" s="79"/>
      <c r="N39" s="40">
        <v>128</v>
      </c>
      <c r="O39" s="41">
        <f t="shared" si="4"/>
        <v>0</v>
      </c>
      <c r="P39" s="25" t="b">
        <f>FALSE</f>
        <v>0</v>
      </c>
      <c r="Q39" s="11"/>
    </row>
    <row r="40" spans="1:17" ht="13.5">
      <c r="A40" s="26"/>
      <c r="B40" s="65"/>
      <c r="C40" s="66"/>
      <c r="D40" s="40">
        <v>62</v>
      </c>
      <c r="E40" s="41">
        <f t="shared" si="7"/>
        <v>0</v>
      </c>
      <c r="F40" s="24" t="b">
        <f>FALSE</f>
        <v>0</v>
      </c>
      <c r="G40" s="66"/>
      <c r="H40" s="66"/>
      <c r="I40" s="40">
        <v>138</v>
      </c>
      <c r="J40" s="41">
        <f t="shared" si="6"/>
        <v>0</v>
      </c>
      <c r="K40" s="24"/>
      <c r="L40" s="78"/>
      <c r="M40" s="79"/>
      <c r="N40" s="40">
        <v>195</v>
      </c>
      <c r="O40" s="41">
        <f t="shared" si="4"/>
        <v>0</v>
      </c>
      <c r="P40" s="25" t="b">
        <f>FALSE</f>
        <v>0</v>
      </c>
      <c r="Q40" s="11"/>
    </row>
    <row r="41" spans="1:17" ht="13.5">
      <c r="A41" s="26"/>
      <c r="B41" s="65"/>
      <c r="C41" s="66"/>
      <c r="D41" s="40">
        <v>29</v>
      </c>
      <c r="E41" s="41">
        <f t="shared" si="7"/>
        <v>0</v>
      </c>
      <c r="F41" s="24" t="b">
        <f>FALSE</f>
        <v>0</v>
      </c>
      <c r="G41" s="66"/>
      <c r="H41" s="66"/>
      <c r="I41" s="40">
        <v>138</v>
      </c>
      <c r="J41" s="41">
        <f t="shared" si="6"/>
        <v>0</v>
      </c>
      <c r="K41" s="24" t="b">
        <f>FALSE</f>
        <v>0</v>
      </c>
      <c r="L41" s="66"/>
      <c r="M41" s="66"/>
      <c r="N41" s="40">
        <v>700</v>
      </c>
      <c r="O41" s="41">
        <f t="shared" si="4"/>
        <v>0</v>
      </c>
      <c r="P41" s="25" t="b">
        <v>0</v>
      </c>
      <c r="Q41" s="11"/>
    </row>
    <row r="42" spans="1:17" ht="13.5">
      <c r="A42" s="26"/>
      <c r="B42" s="65"/>
      <c r="C42" s="66"/>
      <c r="D42" s="40">
        <v>207</v>
      </c>
      <c r="E42" s="41">
        <f t="shared" si="7"/>
        <v>0</v>
      </c>
      <c r="F42" s="24" t="b">
        <f>FALSE</f>
        <v>0</v>
      </c>
      <c r="G42" s="66"/>
      <c r="H42" s="66"/>
      <c r="I42" s="40">
        <v>420</v>
      </c>
      <c r="J42" s="41">
        <f t="shared" si="6"/>
        <v>0</v>
      </c>
      <c r="K42" s="24" t="b">
        <f>FALSE</f>
        <v>0</v>
      </c>
      <c r="L42" s="77" t="s">
        <v>11</v>
      </c>
      <c r="M42" s="77"/>
      <c r="N42" s="52" t="s">
        <v>2</v>
      </c>
      <c r="O42" s="51" t="s">
        <v>3</v>
      </c>
      <c r="P42" s="10"/>
      <c r="Q42" s="11"/>
    </row>
    <row r="43" spans="1:17" ht="13.5">
      <c r="A43" s="26"/>
      <c r="B43" s="65"/>
      <c r="C43" s="66"/>
      <c r="D43" s="40">
        <v>207</v>
      </c>
      <c r="E43" s="41">
        <f t="shared" si="7"/>
        <v>0</v>
      </c>
      <c r="F43" s="24" t="b">
        <f>FALSE</f>
        <v>0</v>
      </c>
      <c r="G43" s="66"/>
      <c r="H43" s="66"/>
      <c r="I43" s="40">
        <v>402</v>
      </c>
      <c r="J43" s="41">
        <f t="shared" si="6"/>
        <v>0</v>
      </c>
      <c r="K43" s="24" t="b">
        <f>FALSE</f>
        <v>0</v>
      </c>
      <c r="L43" s="66"/>
      <c r="M43" s="66"/>
      <c r="N43" s="40">
        <v>106</v>
      </c>
      <c r="O43" s="41">
        <f>IF(P43=TRUE,N43,0)</f>
        <v>0</v>
      </c>
      <c r="P43" s="25" t="b">
        <v>0</v>
      </c>
      <c r="Q43" s="11"/>
    </row>
    <row r="44" spans="1:17" ht="13.5">
      <c r="A44" s="26"/>
      <c r="B44" s="65"/>
      <c r="C44" s="66"/>
      <c r="D44" s="40">
        <v>63</v>
      </c>
      <c r="E44" s="41">
        <f t="shared" si="7"/>
        <v>0</v>
      </c>
      <c r="F44" s="24" t="b">
        <f>FALSE</f>
        <v>0</v>
      </c>
      <c r="G44" s="66"/>
      <c r="H44" s="66"/>
      <c r="I44" s="40">
        <v>594</v>
      </c>
      <c r="J44" s="41">
        <f t="shared" si="6"/>
        <v>0</v>
      </c>
      <c r="K44" s="24" t="b">
        <f>FALSE</f>
        <v>0</v>
      </c>
      <c r="L44" s="80" t="s">
        <v>12</v>
      </c>
      <c r="M44" s="80"/>
      <c r="N44" s="80"/>
      <c r="O44" s="80"/>
      <c r="P44" s="25"/>
      <c r="Q44" s="11"/>
    </row>
    <row r="45" spans="1:17" ht="13.5">
      <c r="A45" s="26"/>
      <c r="B45" s="69" t="s">
        <v>13</v>
      </c>
      <c r="C45" s="70"/>
      <c r="D45" s="39" t="s">
        <v>2</v>
      </c>
      <c r="E45" s="38" t="s">
        <v>3</v>
      </c>
      <c r="F45" s="24" t="b">
        <f>FALSE</f>
        <v>0</v>
      </c>
      <c r="G45" s="66"/>
      <c r="H45" s="66"/>
      <c r="I45" s="40">
        <v>202</v>
      </c>
      <c r="J45" s="41">
        <f t="shared" si="6"/>
        <v>0</v>
      </c>
      <c r="K45" s="24" t="b">
        <f>FALSE</f>
        <v>0</v>
      </c>
      <c r="L45" s="80" t="s">
        <v>14</v>
      </c>
      <c r="M45" s="80"/>
      <c r="N45" s="54" t="s">
        <v>2</v>
      </c>
      <c r="O45" s="53" t="s">
        <v>3</v>
      </c>
      <c r="P45" s="10"/>
      <c r="Q45" s="11"/>
    </row>
    <row r="46" spans="1:17" ht="13.5">
      <c r="A46" s="26"/>
      <c r="B46" s="65"/>
      <c r="C46" s="66"/>
      <c r="D46" s="40">
        <v>287</v>
      </c>
      <c r="E46" s="41">
        <f>IF(F46=TRUE,D46,0)</f>
        <v>0</v>
      </c>
      <c r="F46" s="24" t="b">
        <f>FALSE</f>
        <v>0</v>
      </c>
      <c r="G46" s="66"/>
      <c r="H46" s="66"/>
      <c r="I46" s="40">
        <v>184</v>
      </c>
      <c r="J46" s="41">
        <f t="shared" si="6"/>
        <v>0</v>
      </c>
      <c r="K46" s="24"/>
      <c r="L46" s="66"/>
      <c r="M46" s="66"/>
      <c r="N46" s="40">
        <v>250</v>
      </c>
      <c r="O46" s="41">
        <f aca="true" t="shared" si="8" ref="O46:O55">IF(P46=TRUE,N46,0)</f>
        <v>0</v>
      </c>
      <c r="P46" s="25" t="b">
        <f>FALSE</f>
        <v>0</v>
      </c>
      <c r="Q46" s="11"/>
    </row>
    <row r="47" spans="1:17" ht="13.5">
      <c r="A47" s="26"/>
      <c r="B47" s="65"/>
      <c r="C47" s="66"/>
      <c r="D47" s="40">
        <v>458</v>
      </c>
      <c r="E47" s="41">
        <f>IF(F47=TRUE,D47,0)</f>
        <v>0</v>
      </c>
      <c r="F47" s="24" t="b">
        <f>FALSE</f>
        <v>0</v>
      </c>
      <c r="G47" s="66"/>
      <c r="H47" s="66"/>
      <c r="I47" s="40">
        <v>271</v>
      </c>
      <c r="J47" s="41">
        <f t="shared" si="6"/>
        <v>0</v>
      </c>
      <c r="K47" s="24" t="b">
        <f>FALSE</f>
        <v>0</v>
      </c>
      <c r="L47" s="66"/>
      <c r="M47" s="66"/>
      <c r="N47" s="40">
        <v>250</v>
      </c>
      <c r="O47" s="41">
        <f t="shared" si="8"/>
        <v>0</v>
      </c>
      <c r="P47" s="25" t="b">
        <f>FALSE</f>
        <v>0</v>
      </c>
      <c r="Q47" s="11"/>
    </row>
    <row r="48" spans="1:17" ht="13.5">
      <c r="A48" s="26"/>
      <c r="B48" s="65"/>
      <c r="C48" s="66"/>
      <c r="D48" s="40">
        <v>458</v>
      </c>
      <c r="E48" s="41">
        <f>IF(F48=TRUE,D48,0)</f>
        <v>0</v>
      </c>
      <c r="F48" s="24" t="b">
        <f>FALSE</f>
        <v>0</v>
      </c>
      <c r="G48" s="66"/>
      <c r="H48" s="66"/>
      <c r="I48" s="40">
        <v>168</v>
      </c>
      <c r="J48" s="41">
        <f t="shared" si="6"/>
        <v>0</v>
      </c>
      <c r="K48" s="24"/>
      <c r="L48" s="66"/>
      <c r="M48" s="66"/>
      <c r="N48" s="40">
        <v>250</v>
      </c>
      <c r="O48" s="41">
        <f t="shared" si="8"/>
        <v>0</v>
      </c>
      <c r="P48" s="25" t="b">
        <f>FALSE</f>
        <v>0</v>
      </c>
      <c r="Q48" s="11"/>
    </row>
    <row r="49" spans="1:17" ht="13.5">
      <c r="A49" s="26"/>
      <c r="B49" s="69" t="s">
        <v>15</v>
      </c>
      <c r="C49" s="70"/>
      <c r="D49" s="39" t="s">
        <v>2</v>
      </c>
      <c r="E49" s="38" t="s">
        <v>3</v>
      </c>
      <c r="G49" s="66"/>
      <c r="H49" s="66"/>
      <c r="I49" s="40">
        <v>168</v>
      </c>
      <c r="J49" s="41">
        <f t="shared" si="6"/>
        <v>0</v>
      </c>
      <c r="K49" s="24" t="b">
        <f>FALSE</f>
        <v>0</v>
      </c>
      <c r="L49" s="66"/>
      <c r="M49" s="66"/>
      <c r="N49" s="40">
        <v>400</v>
      </c>
      <c r="O49" s="41">
        <f t="shared" si="8"/>
        <v>0</v>
      </c>
      <c r="P49" s="25" t="b">
        <f>FALSE</f>
        <v>0</v>
      </c>
      <c r="Q49" s="11"/>
    </row>
    <row r="50" spans="1:17" ht="13.5">
      <c r="A50" s="26"/>
      <c r="B50" s="65"/>
      <c r="C50" s="66"/>
      <c r="D50" s="40">
        <v>19</v>
      </c>
      <c r="E50" s="41">
        <f aca="true" t="shared" si="9" ref="E50:E59">IF(F50=TRUE,D50,0)</f>
        <v>0</v>
      </c>
      <c r="F50" s="24" t="b">
        <f>FALSE</f>
        <v>0</v>
      </c>
      <c r="G50" s="66"/>
      <c r="H50" s="66"/>
      <c r="I50" s="40">
        <v>178</v>
      </c>
      <c r="J50" s="41">
        <f t="shared" si="6"/>
        <v>0</v>
      </c>
      <c r="K50" s="24"/>
      <c r="L50" s="81"/>
      <c r="M50" s="81"/>
      <c r="N50" s="40">
        <v>490</v>
      </c>
      <c r="O50" s="41">
        <f t="shared" si="8"/>
        <v>0</v>
      </c>
      <c r="P50" s="25" t="b">
        <f>FALSE</f>
        <v>0</v>
      </c>
      <c r="Q50" s="11"/>
    </row>
    <row r="51" spans="1:17" ht="13.5">
      <c r="A51" s="26"/>
      <c r="B51" s="65"/>
      <c r="C51" s="66"/>
      <c r="D51" s="40">
        <v>19</v>
      </c>
      <c r="E51" s="41">
        <f t="shared" si="9"/>
        <v>0</v>
      </c>
      <c r="F51" s="24" t="b">
        <f>FALSE</f>
        <v>0</v>
      </c>
      <c r="G51" s="66"/>
      <c r="H51" s="66"/>
      <c r="I51" s="40">
        <v>204</v>
      </c>
      <c r="J51" s="41">
        <f t="shared" si="6"/>
        <v>0</v>
      </c>
      <c r="K51" s="24"/>
      <c r="L51" s="81"/>
      <c r="M51" s="81"/>
      <c r="N51" s="40">
        <v>50</v>
      </c>
      <c r="O51" s="41">
        <f t="shared" si="8"/>
        <v>0</v>
      </c>
      <c r="P51" s="25" t="b">
        <v>0</v>
      </c>
      <c r="Q51" s="11"/>
    </row>
    <row r="52" spans="1:17" ht="13.5">
      <c r="A52" s="26"/>
      <c r="B52" s="65"/>
      <c r="C52" s="66"/>
      <c r="D52" s="40">
        <v>19</v>
      </c>
      <c r="E52" s="41">
        <f t="shared" si="9"/>
        <v>0</v>
      </c>
      <c r="F52" s="24" t="b">
        <f>FALSE</f>
        <v>0</v>
      </c>
      <c r="G52" s="66"/>
      <c r="H52" s="66"/>
      <c r="I52" s="40">
        <v>184</v>
      </c>
      <c r="J52" s="41">
        <f t="shared" si="6"/>
        <v>0</v>
      </c>
      <c r="K52" s="24" t="b">
        <f>FALSE</f>
        <v>0</v>
      </c>
      <c r="L52" s="66"/>
      <c r="M52" s="66"/>
      <c r="N52" s="40">
        <v>350</v>
      </c>
      <c r="O52" s="41">
        <f t="shared" si="8"/>
        <v>0</v>
      </c>
      <c r="P52" s="25" t="b">
        <v>0</v>
      </c>
      <c r="Q52" s="11"/>
    </row>
    <row r="53" spans="1:17" ht="13.5">
      <c r="A53" s="26"/>
      <c r="B53" s="65"/>
      <c r="C53" s="66"/>
      <c r="D53" s="40">
        <v>22</v>
      </c>
      <c r="E53" s="41">
        <f t="shared" si="9"/>
        <v>0</v>
      </c>
      <c r="F53" s="24" t="b">
        <f>FALSE</f>
        <v>0</v>
      </c>
      <c r="G53" s="66"/>
      <c r="H53" s="66"/>
      <c r="I53" s="40">
        <v>195</v>
      </c>
      <c r="J53" s="41">
        <f t="shared" si="6"/>
        <v>0</v>
      </c>
      <c r="K53" s="24" t="b">
        <f>FALSE</f>
        <v>0</v>
      </c>
      <c r="L53" s="66"/>
      <c r="M53" s="66"/>
      <c r="N53" s="40">
        <v>500</v>
      </c>
      <c r="O53" s="41">
        <f t="shared" si="8"/>
        <v>0</v>
      </c>
      <c r="P53" s="25" t="b">
        <v>0</v>
      </c>
      <c r="Q53" s="11"/>
    </row>
    <row r="54" spans="1:17" ht="13.5">
      <c r="A54" s="26"/>
      <c r="B54" s="65"/>
      <c r="C54" s="66"/>
      <c r="D54" s="40">
        <v>18</v>
      </c>
      <c r="E54" s="41">
        <f t="shared" si="9"/>
        <v>0</v>
      </c>
      <c r="F54" s="24" t="b">
        <f>FALSE</f>
        <v>0</v>
      </c>
      <c r="G54" s="66"/>
      <c r="H54" s="66"/>
      <c r="I54" s="40">
        <v>149</v>
      </c>
      <c r="J54" s="41">
        <f t="shared" si="6"/>
        <v>0</v>
      </c>
      <c r="K54" s="24" t="b">
        <f>FALSE</f>
        <v>0</v>
      </c>
      <c r="L54" s="66"/>
      <c r="M54" s="66"/>
      <c r="N54" s="40">
        <v>230</v>
      </c>
      <c r="O54" s="41">
        <f t="shared" si="8"/>
        <v>0</v>
      </c>
      <c r="P54" s="25" t="b">
        <v>0</v>
      </c>
      <c r="Q54" s="11"/>
    </row>
    <row r="55" spans="1:17" ht="13.5">
      <c r="A55" s="26"/>
      <c r="B55" s="65"/>
      <c r="C55" s="66"/>
      <c r="D55" s="40">
        <v>38</v>
      </c>
      <c r="E55" s="41">
        <f t="shared" si="9"/>
        <v>0</v>
      </c>
      <c r="F55" s="24" t="b">
        <f>FALSE</f>
        <v>0</v>
      </c>
      <c r="G55" s="66"/>
      <c r="H55" s="66"/>
      <c r="I55" s="40">
        <v>567</v>
      </c>
      <c r="J55" s="41">
        <f t="shared" si="6"/>
        <v>0</v>
      </c>
      <c r="K55" s="24"/>
      <c r="L55" s="81"/>
      <c r="M55" s="81"/>
      <c r="N55" s="40">
        <v>450</v>
      </c>
      <c r="O55" s="41">
        <f t="shared" si="8"/>
        <v>0</v>
      </c>
      <c r="P55" s="25" t="b">
        <f>FALSE</f>
        <v>0</v>
      </c>
      <c r="Q55" s="11"/>
    </row>
    <row r="56" spans="1:17" ht="13.5">
      <c r="A56" s="26"/>
      <c r="B56" s="65"/>
      <c r="C56" s="66"/>
      <c r="D56" s="40">
        <v>48</v>
      </c>
      <c r="E56" s="41">
        <f t="shared" si="9"/>
        <v>0</v>
      </c>
      <c r="F56" s="24" t="b">
        <f>FALSE</f>
        <v>0</v>
      </c>
      <c r="G56" s="70" t="s">
        <v>16</v>
      </c>
      <c r="H56" s="70"/>
      <c r="I56" s="42" t="s">
        <v>2</v>
      </c>
      <c r="J56" s="38" t="s">
        <v>3</v>
      </c>
      <c r="L56" s="66"/>
      <c r="M56" s="66"/>
      <c r="N56" s="40">
        <v>500</v>
      </c>
      <c r="O56" s="41">
        <f>IF(P56=TRUE,N56,0)</f>
        <v>0</v>
      </c>
      <c r="P56" s="25" t="b">
        <f>FALSE</f>
        <v>0</v>
      </c>
      <c r="Q56" s="11"/>
    </row>
    <row r="57" spans="1:17" ht="13.5">
      <c r="A57" s="26"/>
      <c r="B57" s="65"/>
      <c r="C57" s="66"/>
      <c r="D57" s="40">
        <v>204</v>
      </c>
      <c r="E57" s="41">
        <f t="shared" si="9"/>
        <v>0</v>
      </c>
      <c r="F57" s="24" t="b">
        <f>FALSE</f>
        <v>0</v>
      </c>
      <c r="G57" s="66"/>
      <c r="H57" s="66"/>
      <c r="I57" s="40">
        <v>188</v>
      </c>
      <c r="J57" s="41">
        <f aca="true" t="shared" si="10" ref="J57:J63">IF(K57=TRUE,I57,0)</f>
        <v>0</v>
      </c>
      <c r="K57" s="24" t="b">
        <v>0</v>
      </c>
      <c r="L57" s="66"/>
      <c r="M57" s="66"/>
      <c r="N57" s="40">
        <v>450</v>
      </c>
      <c r="O57" s="41">
        <f>IF(P57=TRUE,N57,0)</f>
        <v>0</v>
      </c>
      <c r="P57" s="25" t="b">
        <v>0</v>
      </c>
      <c r="Q57" s="11"/>
    </row>
    <row r="58" spans="1:17" ht="13.5">
      <c r="A58" s="26"/>
      <c r="B58" s="65"/>
      <c r="C58" s="66"/>
      <c r="D58" s="40">
        <v>23</v>
      </c>
      <c r="E58" s="41">
        <f t="shared" si="9"/>
        <v>0</v>
      </c>
      <c r="F58" s="24" t="b">
        <f>FALSE</f>
        <v>0</v>
      </c>
      <c r="G58" s="66"/>
      <c r="H58" s="66"/>
      <c r="I58" s="40">
        <v>534</v>
      </c>
      <c r="J58" s="41">
        <f t="shared" si="10"/>
        <v>0</v>
      </c>
      <c r="K58" s="24" t="b">
        <f>FALSE</f>
        <v>0</v>
      </c>
      <c r="L58" s="81"/>
      <c r="M58" s="81"/>
      <c r="N58" s="40" t="s">
        <v>37</v>
      </c>
      <c r="O58" s="41">
        <f>IF(P58=TRUE,N58,0)</f>
        <v>0</v>
      </c>
      <c r="P58" s="25" t="b">
        <v>0</v>
      </c>
      <c r="Q58" s="11"/>
    </row>
    <row r="59" spans="1:17" ht="13.5">
      <c r="A59" s="26"/>
      <c r="B59" s="65"/>
      <c r="C59" s="66"/>
      <c r="D59" s="40">
        <v>31</v>
      </c>
      <c r="E59" s="41">
        <f t="shared" si="9"/>
        <v>0</v>
      </c>
      <c r="F59" s="24" t="b">
        <f>FALSE</f>
        <v>0</v>
      </c>
      <c r="G59" s="66"/>
      <c r="H59" s="66"/>
      <c r="I59" s="40">
        <v>534</v>
      </c>
      <c r="J59" s="41">
        <f t="shared" si="10"/>
        <v>0</v>
      </c>
      <c r="K59" s="24" t="b">
        <f>FALSE</f>
        <v>0</v>
      </c>
      <c r="L59" s="55" t="s">
        <v>32</v>
      </c>
      <c r="M59" s="56"/>
      <c r="N59" s="54"/>
      <c r="O59" s="53"/>
      <c r="P59" s="10"/>
      <c r="Q59" s="11"/>
    </row>
    <row r="60" spans="1:17" ht="13.5">
      <c r="A60" s="26"/>
      <c r="B60" s="69" t="s">
        <v>17</v>
      </c>
      <c r="C60" s="70"/>
      <c r="D60" s="39" t="s">
        <v>2</v>
      </c>
      <c r="E60" s="38" t="s">
        <v>3</v>
      </c>
      <c r="G60" s="66"/>
      <c r="H60" s="66"/>
      <c r="I60" s="40">
        <v>668</v>
      </c>
      <c r="J60" s="41">
        <f t="shared" si="10"/>
        <v>0</v>
      </c>
      <c r="K60" s="24" t="b">
        <f>FALSE</f>
        <v>0</v>
      </c>
      <c r="L60" s="82"/>
      <c r="M60" s="82"/>
      <c r="N60" s="57" t="s">
        <v>37</v>
      </c>
      <c r="O60" s="41">
        <f>IF(P60=TRUE,N60,0)</f>
        <v>0</v>
      </c>
      <c r="P60" s="25" t="b">
        <f>FALSE</f>
        <v>0</v>
      </c>
      <c r="Q60" s="11"/>
    </row>
    <row r="61" spans="1:17" ht="13.5">
      <c r="A61" s="26" t="s">
        <v>18</v>
      </c>
      <c r="B61" s="65"/>
      <c r="C61" s="66"/>
      <c r="D61" s="40">
        <v>991</v>
      </c>
      <c r="E61" s="41">
        <f>IF(F61=TRUE,D61,0)</f>
        <v>0</v>
      </c>
      <c r="F61" s="24" t="b">
        <v>0</v>
      </c>
      <c r="G61" s="78"/>
      <c r="H61" s="79"/>
      <c r="I61" s="40">
        <v>534</v>
      </c>
      <c r="J61" s="41">
        <f t="shared" si="10"/>
        <v>0</v>
      </c>
      <c r="K61" s="24" t="b">
        <f>FALSE</f>
        <v>0</v>
      </c>
      <c r="L61" s="82"/>
      <c r="M61" s="82"/>
      <c r="N61" s="57"/>
      <c r="O61" s="58"/>
      <c r="P61" s="25" t="b">
        <f>FALSE</f>
        <v>0</v>
      </c>
      <c r="Q61" s="11"/>
    </row>
    <row r="62" spans="1:17" ht="13.5">
      <c r="A62" s="26"/>
      <c r="B62" s="65"/>
      <c r="C62" s="66"/>
      <c r="D62" s="40">
        <v>859</v>
      </c>
      <c r="E62" s="41">
        <f>IF(F62=TRUE,D62,0)</f>
        <v>0</v>
      </c>
      <c r="F62" s="24" t="b">
        <f>FALSE</f>
        <v>0</v>
      </c>
      <c r="G62" s="66"/>
      <c r="H62" s="66"/>
      <c r="I62" s="40">
        <v>534</v>
      </c>
      <c r="J62" s="41">
        <f t="shared" si="10"/>
        <v>0</v>
      </c>
      <c r="K62" s="24" t="b">
        <f>FALSE</f>
        <v>0</v>
      </c>
      <c r="L62" s="83" t="s">
        <v>19</v>
      </c>
      <c r="M62" s="83"/>
      <c r="N62" s="60" t="s">
        <v>2</v>
      </c>
      <c r="O62" s="59" t="s">
        <v>3</v>
      </c>
      <c r="P62" s="25" t="b">
        <f>TRUE</f>
        <v>1</v>
      </c>
      <c r="Q62" s="11"/>
    </row>
    <row r="63" spans="1:17" ht="13.5">
      <c r="A63" s="26"/>
      <c r="B63" s="65"/>
      <c r="C63" s="66"/>
      <c r="D63" s="40">
        <v>300</v>
      </c>
      <c r="E63" s="41">
        <f>IF(F63=TRUE,D63,0)</f>
        <v>0</v>
      </c>
      <c r="F63" s="24" t="b">
        <f>FALSE</f>
        <v>0</v>
      </c>
      <c r="G63" s="66"/>
      <c r="H63" s="66"/>
      <c r="I63" s="40">
        <v>534</v>
      </c>
      <c r="J63" s="41">
        <f t="shared" si="10"/>
        <v>0</v>
      </c>
      <c r="K63" s="24" t="b">
        <f>FALSE</f>
        <v>0</v>
      </c>
      <c r="L63" s="84"/>
      <c r="M63" s="84"/>
      <c r="N63" s="40">
        <v>650</v>
      </c>
      <c r="O63" s="41">
        <f aca="true" t="shared" si="11" ref="O63:O68">IF(P63=TRUE,N63,0)</f>
        <v>0</v>
      </c>
      <c r="P63" s="25" t="b">
        <v>0</v>
      </c>
      <c r="Q63" s="11"/>
    </row>
    <row r="64" spans="1:17" ht="13.5">
      <c r="A64" s="26"/>
      <c r="B64" s="69" t="s">
        <v>20</v>
      </c>
      <c r="C64" s="70"/>
      <c r="D64" s="39" t="s">
        <v>2</v>
      </c>
      <c r="E64" s="38" t="s">
        <v>3</v>
      </c>
      <c r="G64" s="78"/>
      <c r="H64" s="79"/>
      <c r="I64" s="40">
        <v>191</v>
      </c>
      <c r="J64" s="41">
        <f>IF(K64=TRUE,I64,0)</f>
        <v>0</v>
      </c>
      <c r="K64" s="24" t="b">
        <v>0</v>
      </c>
      <c r="L64" s="84"/>
      <c r="M64" s="84"/>
      <c r="N64" s="43">
        <v>1438</v>
      </c>
      <c r="O64" s="41">
        <f t="shared" si="11"/>
        <v>0</v>
      </c>
      <c r="P64" s="25" t="b">
        <f>FALSE</f>
        <v>0</v>
      </c>
      <c r="Q64" s="11"/>
    </row>
    <row r="65" spans="1:17" ht="13.5">
      <c r="A65" s="26"/>
      <c r="B65" s="65"/>
      <c r="C65" s="66"/>
      <c r="D65" s="40">
        <v>16</v>
      </c>
      <c r="E65" s="41">
        <f>IF(F65=TRUE,D65,0)</f>
        <v>0</v>
      </c>
      <c r="F65" s="24" t="b">
        <f>FALSE</f>
        <v>0</v>
      </c>
      <c r="G65" s="78"/>
      <c r="H65" s="79"/>
      <c r="I65" s="40">
        <v>263</v>
      </c>
      <c r="J65" s="41">
        <f>IF(K65=TRUE,I65,0)</f>
        <v>0</v>
      </c>
      <c r="K65" s="24" t="b">
        <f>FALSE</f>
        <v>0</v>
      </c>
      <c r="L65" s="84"/>
      <c r="M65" s="84"/>
      <c r="N65" s="43" t="s">
        <v>37</v>
      </c>
      <c r="O65" s="41">
        <f t="shared" si="11"/>
        <v>0</v>
      </c>
      <c r="P65" s="25" t="b">
        <f>FALSE</f>
        <v>0</v>
      </c>
      <c r="Q65" s="11"/>
    </row>
    <row r="66" spans="1:17" ht="13.5">
      <c r="A66" s="26"/>
      <c r="B66" s="65"/>
      <c r="C66" s="66"/>
      <c r="D66" s="40">
        <v>16</v>
      </c>
      <c r="E66" s="41">
        <f>IF(F66=TRUE,D66,0)</f>
        <v>0</v>
      </c>
      <c r="F66" s="24" t="b">
        <f>FALSE</f>
        <v>0</v>
      </c>
      <c r="G66" s="78"/>
      <c r="H66" s="79"/>
      <c r="I66" s="40">
        <v>396</v>
      </c>
      <c r="J66" s="41">
        <f>IF(K66=TRUE,I66,0)</f>
        <v>0</v>
      </c>
      <c r="K66" s="24" t="b">
        <f>FALSE</f>
        <v>0</v>
      </c>
      <c r="L66" s="84"/>
      <c r="M66" s="84"/>
      <c r="N66" s="43">
        <v>1438</v>
      </c>
      <c r="O66" s="41">
        <f t="shared" si="11"/>
        <v>0</v>
      </c>
      <c r="P66" s="25" t="b">
        <v>0</v>
      </c>
      <c r="Q66" s="11"/>
    </row>
    <row r="67" spans="1:17" ht="13.5">
      <c r="A67" s="26"/>
      <c r="B67" s="65"/>
      <c r="C67" s="66"/>
      <c r="D67" s="40">
        <v>152</v>
      </c>
      <c r="E67" s="41">
        <f>IF(F67=TRUE,D67,0)</f>
        <v>0</v>
      </c>
      <c r="F67" s="24"/>
      <c r="G67" s="78"/>
      <c r="H67" s="79"/>
      <c r="I67" s="40">
        <v>270</v>
      </c>
      <c r="J67" s="41">
        <f>IF(K67=TRUE,I67,0)</f>
        <v>0</v>
      </c>
      <c r="K67" s="24" t="b">
        <v>0</v>
      </c>
      <c r="L67" s="83" t="s">
        <v>36</v>
      </c>
      <c r="M67" s="83"/>
      <c r="N67" s="60" t="s">
        <v>2</v>
      </c>
      <c r="O67" s="59" t="s">
        <v>3</v>
      </c>
      <c r="P67" s="25" t="b">
        <v>0</v>
      </c>
      <c r="Q67" s="11"/>
    </row>
    <row r="68" spans="1:17" ht="12.75" customHeight="1">
      <c r="A68" s="26"/>
      <c r="B68" s="65"/>
      <c r="C68" s="66"/>
      <c r="D68" s="40">
        <v>114</v>
      </c>
      <c r="E68" s="41">
        <f>IF(F68=TRUE,D68,0)</f>
        <v>0</v>
      </c>
      <c r="F68" s="24" t="b">
        <f>FALSE</f>
        <v>0</v>
      </c>
      <c r="G68" s="78"/>
      <c r="H68" s="79"/>
      <c r="I68" s="40">
        <v>202</v>
      </c>
      <c r="J68" s="41">
        <f>IF(K68=TRUE,I68,0)</f>
        <v>0</v>
      </c>
      <c r="K68" s="27" t="b">
        <v>0</v>
      </c>
      <c r="L68" s="84"/>
      <c r="M68" s="84"/>
      <c r="N68" s="40">
        <v>272</v>
      </c>
      <c r="O68" s="41">
        <f t="shared" si="11"/>
        <v>0</v>
      </c>
      <c r="P68" s="25" t="b">
        <v>0</v>
      </c>
      <c r="Q68" s="11"/>
    </row>
    <row r="69" spans="1:17" ht="13.5">
      <c r="A69" s="26"/>
      <c r="B69" s="65"/>
      <c r="C69" s="66"/>
      <c r="D69" s="40">
        <v>114</v>
      </c>
      <c r="E69" s="41">
        <f>IF(F69=TRUE,D69,0)</f>
        <v>0</v>
      </c>
      <c r="F69" s="24"/>
      <c r="G69" s="70" t="s">
        <v>21</v>
      </c>
      <c r="H69" s="70"/>
      <c r="I69" s="42" t="s">
        <v>2</v>
      </c>
      <c r="J69" s="38" t="s">
        <v>3</v>
      </c>
      <c r="L69" s="83" t="s">
        <v>22</v>
      </c>
      <c r="M69" s="83"/>
      <c r="N69" s="60" t="s">
        <v>2</v>
      </c>
      <c r="O69" s="59" t="s">
        <v>3</v>
      </c>
      <c r="P69" s="10"/>
      <c r="Q69" s="11"/>
    </row>
    <row r="70" spans="1:17" ht="13.5">
      <c r="A70" s="26"/>
      <c r="B70" s="69" t="s">
        <v>23</v>
      </c>
      <c r="C70" s="70"/>
      <c r="D70" s="39" t="s">
        <v>2</v>
      </c>
      <c r="E70" s="38" t="s">
        <v>3</v>
      </c>
      <c r="G70" s="66"/>
      <c r="H70" s="66"/>
      <c r="I70" s="40">
        <v>579</v>
      </c>
      <c r="J70" s="41">
        <f>IF(K70=TRUE,I70,0)</f>
        <v>0</v>
      </c>
      <c r="K70" s="24" t="b">
        <f>FALSE</f>
        <v>0</v>
      </c>
      <c r="L70" s="66"/>
      <c r="M70" s="66"/>
      <c r="N70" s="40">
        <v>42</v>
      </c>
      <c r="O70" s="41">
        <f>IF(P70=TRUE,N70,0)</f>
        <v>0</v>
      </c>
      <c r="P70" s="25" t="b">
        <v>0</v>
      </c>
      <c r="Q70" s="11"/>
    </row>
    <row r="71" spans="1:17" ht="13.5">
      <c r="A71" s="26"/>
      <c r="B71" s="65"/>
      <c r="C71" s="66"/>
      <c r="D71" s="40">
        <v>171</v>
      </c>
      <c r="E71" s="41">
        <f>IF(F71=TRUE,D71,0)</f>
        <v>0</v>
      </c>
      <c r="F71" s="24"/>
      <c r="G71" s="66"/>
      <c r="H71" s="66"/>
      <c r="I71" s="40">
        <v>536</v>
      </c>
      <c r="J71" s="41">
        <f>IF(K71=TRUE,I71,0)</f>
        <v>0</v>
      </c>
      <c r="K71" s="24" t="b">
        <f>FALSE</f>
        <v>0</v>
      </c>
      <c r="L71" s="66"/>
      <c r="M71" s="66"/>
      <c r="N71" s="40">
        <v>76</v>
      </c>
      <c r="O71" s="41">
        <f>IF(P71=TRUE,N71,0)</f>
        <v>0</v>
      </c>
      <c r="P71" s="25" t="b">
        <v>0</v>
      </c>
      <c r="Q71" s="11"/>
    </row>
    <row r="72" spans="1:17" ht="13.5">
      <c r="A72" s="26"/>
      <c r="B72" s="65"/>
      <c r="C72" s="66"/>
      <c r="D72" s="40">
        <v>174</v>
      </c>
      <c r="E72" s="41">
        <f>IF(F72=TRUE,D72,0)</f>
        <v>0</v>
      </c>
      <c r="F72" s="24" t="b">
        <f>FALSE</f>
        <v>0</v>
      </c>
      <c r="G72" s="78"/>
      <c r="H72" s="79"/>
      <c r="I72" s="40">
        <v>443</v>
      </c>
      <c r="J72" s="41">
        <f>IF(K72=TRUE,I72,0)</f>
        <v>0</v>
      </c>
      <c r="K72" s="24" t="b">
        <f>FALSE</f>
        <v>0</v>
      </c>
      <c r="L72" s="66"/>
      <c r="M72" s="66"/>
      <c r="N72" s="40">
        <v>35</v>
      </c>
      <c r="O72" s="41">
        <f>IF(P72=TRUE,N72,0)</f>
        <v>0</v>
      </c>
      <c r="P72" s="25" t="b">
        <v>0</v>
      </c>
      <c r="Q72" s="11"/>
    </row>
    <row r="73" spans="1:17" ht="13.5">
      <c r="A73" s="26"/>
      <c r="B73" s="65"/>
      <c r="C73" s="66"/>
      <c r="D73" s="40">
        <v>176</v>
      </c>
      <c r="E73" s="41">
        <f>IF(F73=TRUE,D73,0)</f>
        <v>0</v>
      </c>
      <c r="F73" s="24"/>
      <c r="G73" s="78"/>
      <c r="H73" s="79"/>
      <c r="I73" s="40">
        <v>597</v>
      </c>
      <c r="J73" s="41">
        <f>IF(K73=TRUE,I73,0)</f>
        <v>0</v>
      </c>
      <c r="K73" s="24" t="b">
        <f>FALSE</f>
        <v>0</v>
      </c>
      <c r="L73" s="66"/>
      <c r="M73" s="66"/>
      <c r="N73" s="40">
        <v>18</v>
      </c>
      <c r="O73" s="41">
        <f>IF(P73=TRUE,N73,0)</f>
        <v>0</v>
      </c>
      <c r="P73" s="25" t="b">
        <v>0</v>
      </c>
      <c r="Q73" s="11"/>
    </row>
    <row r="74" spans="1:17" ht="13.5">
      <c r="A74" s="26"/>
      <c r="B74" s="65"/>
      <c r="C74" s="66"/>
      <c r="D74" s="40">
        <v>358</v>
      </c>
      <c r="E74" s="41">
        <f>IF(F74=TRUE,D74,0)</f>
        <v>0</v>
      </c>
      <c r="F74" s="24" t="b">
        <f>FALSE</f>
        <v>0</v>
      </c>
      <c r="G74" s="78"/>
      <c r="H74" s="79"/>
      <c r="I74" s="43">
        <v>1504</v>
      </c>
      <c r="J74" s="41">
        <f>IF(K74=TRUE,I74,0)</f>
        <v>0</v>
      </c>
      <c r="K74" s="24" t="b">
        <f>FALSE</f>
        <v>0</v>
      </c>
      <c r="L74" s="66"/>
      <c r="M74" s="66"/>
      <c r="N74" s="40">
        <v>69</v>
      </c>
      <c r="O74" s="41">
        <f>IF(P74=TRUE,N74,0)</f>
        <v>0</v>
      </c>
      <c r="P74" s="25" t="b">
        <v>0</v>
      </c>
      <c r="Q74" s="11"/>
    </row>
    <row r="75" spans="1:17" ht="13.5">
      <c r="A75" s="26"/>
      <c r="B75" s="76" t="s">
        <v>24</v>
      </c>
      <c r="C75" s="71"/>
      <c r="D75" s="42" t="s">
        <v>2</v>
      </c>
      <c r="E75" s="38" t="s">
        <v>3</v>
      </c>
      <c r="G75" s="70" t="s">
        <v>25</v>
      </c>
      <c r="H75" s="70"/>
      <c r="I75" s="42" t="s">
        <v>2</v>
      </c>
      <c r="J75" s="38" t="s">
        <v>3</v>
      </c>
      <c r="L75" s="77" t="s">
        <v>35</v>
      </c>
      <c r="M75" s="77"/>
      <c r="N75" s="77"/>
      <c r="O75" s="77"/>
      <c r="P75" s="25" t="b">
        <v>0</v>
      </c>
      <c r="Q75" s="11"/>
    </row>
    <row r="76" spans="1:17" ht="13.5">
      <c r="A76" s="26"/>
      <c r="B76" s="65"/>
      <c r="C76" s="66"/>
      <c r="D76" s="40">
        <v>192</v>
      </c>
      <c r="E76" s="41">
        <f>IF(F76=TRUE,D76,0)</f>
        <v>0</v>
      </c>
      <c r="F76" s="24" t="b">
        <f>FALSE</f>
        <v>0</v>
      </c>
      <c r="G76" s="66"/>
      <c r="H76" s="66"/>
      <c r="I76" s="40">
        <v>498</v>
      </c>
      <c r="J76" s="41">
        <f>IF(K76=TRUE,I76,0)</f>
        <v>0</v>
      </c>
      <c r="K76" s="24" t="b">
        <f>FALSE</f>
        <v>0</v>
      </c>
      <c r="L76" s="66"/>
      <c r="M76" s="66"/>
      <c r="N76" s="40">
        <v>24</v>
      </c>
      <c r="O76" s="41">
        <f>IF(P76=TRUE,N76,0)</f>
        <v>0</v>
      </c>
      <c r="P76" s="25" t="b">
        <v>0</v>
      </c>
      <c r="Q76" s="11"/>
    </row>
    <row r="77" spans="1:17" ht="13.5">
      <c r="A77" s="26"/>
      <c r="B77" s="65"/>
      <c r="C77" s="66"/>
      <c r="D77" s="40">
        <v>192</v>
      </c>
      <c r="E77" s="41">
        <f>IF(F77=TRUE,D77,0)</f>
        <v>0</v>
      </c>
      <c r="F77" s="24" t="b">
        <f>FALSE</f>
        <v>0</v>
      </c>
      <c r="G77" s="71" t="s">
        <v>27</v>
      </c>
      <c r="H77" s="71"/>
      <c r="I77" s="42" t="s">
        <v>2</v>
      </c>
      <c r="J77" s="38" t="s">
        <v>3</v>
      </c>
      <c r="L77" s="86"/>
      <c r="M77" s="86"/>
      <c r="N77" s="28"/>
      <c r="O77" s="28"/>
      <c r="P77" s="10"/>
      <c r="Q77" s="11"/>
    </row>
    <row r="78" spans="1:17" ht="13.5">
      <c r="A78" s="26"/>
      <c r="B78" s="65"/>
      <c r="C78" s="66"/>
      <c r="D78" s="40">
        <v>241</v>
      </c>
      <c r="E78" s="41">
        <f>IF(F78=TRUE,D78,0)</f>
        <v>0</v>
      </c>
      <c r="F78" s="24" t="b">
        <f>FALSE</f>
        <v>0</v>
      </c>
      <c r="G78" s="66"/>
      <c r="H78" s="66"/>
      <c r="I78" s="40">
        <v>207</v>
      </c>
      <c r="J78" s="41">
        <f>IF(K78=TRUE,I78,0)</f>
        <v>0</v>
      </c>
      <c r="K78" s="29" t="b">
        <f>FALSE</f>
        <v>0</v>
      </c>
      <c r="P78" s="25"/>
      <c r="Q78" s="11"/>
    </row>
    <row r="79" spans="1:17" ht="13.5">
      <c r="A79" s="26"/>
      <c r="B79" s="76" t="s">
        <v>28</v>
      </c>
      <c r="C79" s="71"/>
      <c r="D79" s="42" t="s">
        <v>2</v>
      </c>
      <c r="E79" s="38" t="s">
        <v>3</v>
      </c>
      <c r="G79" s="66"/>
      <c r="H79" s="66"/>
      <c r="I79" s="40">
        <v>16</v>
      </c>
      <c r="J79" s="41">
        <f>IF(K79=TRUE,I79,0)</f>
        <v>0</v>
      </c>
      <c r="K79" s="29" t="b">
        <f>FALSE</f>
        <v>0</v>
      </c>
      <c r="P79" s="25"/>
      <c r="Q79" s="11"/>
    </row>
    <row r="80" spans="1:17" ht="13.5">
      <c r="A80" s="26"/>
      <c r="B80" s="65"/>
      <c r="C80" s="66"/>
      <c r="D80" s="40">
        <v>66</v>
      </c>
      <c r="E80" s="41">
        <f aca="true" t="shared" si="12" ref="E80:E85">IF(F80=TRUE,D80,0)</f>
        <v>0</v>
      </c>
      <c r="F80" s="24" t="b">
        <v>0</v>
      </c>
      <c r="G80" s="75" t="s">
        <v>29</v>
      </c>
      <c r="H80" s="75"/>
      <c r="I80" s="47" t="s">
        <v>2</v>
      </c>
      <c r="J80" s="46" t="s">
        <v>3</v>
      </c>
      <c r="L80" s="85" t="s">
        <v>26</v>
      </c>
      <c r="M80" s="85"/>
      <c r="N80" s="85"/>
      <c r="O80" s="85"/>
      <c r="P80" s="25" t="b">
        <f>TRUE</f>
        <v>1</v>
      </c>
      <c r="Q80" s="11"/>
    </row>
    <row r="81" spans="1:17" ht="13.5">
      <c r="A81" s="26"/>
      <c r="B81" s="65"/>
      <c r="C81" s="66"/>
      <c r="D81" s="43">
        <v>1854</v>
      </c>
      <c r="E81" s="41">
        <f t="shared" si="12"/>
        <v>0</v>
      </c>
      <c r="F81" s="24" t="b">
        <v>0</v>
      </c>
      <c r="G81" s="66"/>
      <c r="H81" s="66"/>
      <c r="I81" s="40">
        <v>27</v>
      </c>
      <c r="J81" s="41">
        <f>IF(K81=TRUE,I81,0)</f>
        <v>0</v>
      </c>
      <c r="K81" s="29" t="b">
        <f>FALSE</f>
        <v>0</v>
      </c>
      <c r="M81" s="92" t="s">
        <v>30</v>
      </c>
      <c r="N81" s="92"/>
      <c r="O81" s="92"/>
      <c r="P81" s="92"/>
      <c r="Q81" s="11"/>
    </row>
    <row r="82" spans="1:17" ht="12.75" customHeight="1" thickBot="1">
      <c r="A82" s="26"/>
      <c r="B82" s="65"/>
      <c r="C82" s="66"/>
      <c r="D82" s="43">
        <v>1341</v>
      </c>
      <c r="E82" s="41">
        <f t="shared" si="12"/>
        <v>0</v>
      </c>
      <c r="F82" s="24" t="b">
        <v>0</v>
      </c>
      <c r="G82" s="66"/>
      <c r="H82" s="66"/>
      <c r="I82" s="40">
        <v>67</v>
      </c>
      <c r="J82" s="41">
        <f>IF(K82=TRUE,I82,0)</f>
        <v>0</v>
      </c>
      <c r="K82" s="24" t="b">
        <f>FALSE</f>
        <v>0</v>
      </c>
      <c r="L82" s="30">
        <f>SUM(E14:E86)+SUM(J14:J86)+SUM(O14:O81)</f>
        <v>0</v>
      </c>
      <c r="M82" s="93" t="str">
        <f>IF(L82=0,"0,-Kč",L82)</f>
        <v>0,-Kč</v>
      </c>
      <c r="N82" s="93"/>
      <c r="O82" s="93"/>
      <c r="P82" s="93"/>
      <c r="Q82" s="11"/>
    </row>
    <row r="83" spans="1:17" ht="12.75" customHeight="1" thickBot="1">
      <c r="A83" s="26"/>
      <c r="B83" s="65"/>
      <c r="C83" s="66"/>
      <c r="D83" s="40">
        <v>425</v>
      </c>
      <c r="E83" s="41">
        <f t="shared" si="12"/>
        <v>0</v>
      </c>
      <c r="F83" s="24" t="b">
        <v>0</v>
      </c>
      <c r="G83" s="66"/>
      <c r="H83" s="66"/>
      <c r="I83" s="40">
        <v>79</v>
      </c>
      <c r="J83" s="41">
        <f>IF(K83=TRUE,I83,0)</f>
        <v>0</v>
      </c>
      <c r="K83" s="24" t="b">
        <f>FALSE</f>
        <v>0</v>
      </c>
      <c r="L83" s="31"/>
      <c r="M83" s="93"/>
      <c r="N83" s="93"/>
      <c r="O83" s="93"/>
      <c r="P83" s="93"/>
      <c r="Q83" s="11"/>
    </row>
    <row r="84" spans="1:17" ht="12.75" customHeight="1" thickBot="1">
      <c r="A84" s="26"/>
      <c r="B84" s="65"/>
      <c r="C84" s="66"/>
      <c r="D84" s="40">
        <v>425</v>
      </c>
      <c r="E84" s="41">
        <f t="shared" si="12"/>
        <v>0</v>
      </c>
      <c r="F84" s="24" t="b">
        <v>0</v>
      </c>
      <c r="G84" s="75" t="s">
        <v>31</v>
      </c>
      <c r="H84" s="75"/>
      <c r="I84" s="48" t="s">
        <v>2</v>
      </c>
      <c r="J84" s="48" t="s">
        <v>3</v>
      </c>
      <c r="L84" s="31"/>
      <c r="M84" s="93"/>
      <c r="N84" s="93"/>
      <c r="O84" s="93"/>
      <c r="P84" s="93"/>
      <c r="Q84" s="11"/>
    </row>
    <row r="85" spans="1:17" ht="12.75" customHeight="1" thickBot="1">
      <c r="A85" s="26"/>
      <c r="B85" s="65"/>
      <c r="C85" s="66"/>
      <c r="D85" s="40">
        <v>750</v>
      </c>
      <c r="E85" s="41">
        <f t="shared" si="12"/>
        <v>0</v>
      </c>
      <c r="F85" s="24" t="b">
        <v>0</v>
      </c>
      <c r="G85" s="66"/>
      <c r="H85" s="66"/>
      <c r="I85" s="40">
        <v>199</v>
      </c>
      <c r="J85" s="41">
        <f>IF(K85=TRUE,I85,0)</f>
        <v>0</v>
      </c>
      <c r="K85" s="27" t="b">
        <v>0</v>
      </c>
      <c r="L85" s="31"/>
      <c r="M85" s="93"/>
      <c r="N85" s="93"/>
      <c r="O85" s="93"/>
      <c r="P85" s="93"/>
      <c r="Q85" s="11"/>
    </row>
    <row r="86" spans="1:17" ht="12.75" customHeight="1" thickBot="1">
      <c r="A86" s="32"/>
      <c r="B86" s="87"/>
      <c r="C86" s="88"/>
      <c r="D86" s="61"/>
      <c r="E86" s="62"/>
      <c r="F86" s="63" t="b">
        <v>0</v>
      </c>
      <c r="G86" s="88"/>
      <c r="H86" s="88"/>
      <c r="I86" s="61">
        <v>146</v>
      </c>
      <c r="J86" s="62">
        <f>IF(K86=TRUE,I86,0)</f>
        <v>0</v>
      </c>
      <c r="K86" s="63" t="b">
        <v>0</v>
      </c>
      <c r="L86" s="64"/>
      <c r="M86" s="94"/>
      <c r="N86" s="94"/>
      <c r="O86" s="94"/>
      <c r="P86" s="94"/>
      <c r="Q86" s="33"/>
    </row>
    <row r="88" spans="5:8" ht="13.5">
      <c r="E88" s="34"/>
      <c r="H88" s="35"/>
    </row>
    <row r="90" spans="2:16" ht="13.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 ht="13.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 ht="13.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 ht="13.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 ht="13.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</sheetData>
  <sheetProtection selectLockedCells="1" selectUnlockedCells="1"/>
  <mergeCells count="221">
    <mergeCell ref="B90:P94"/>
    <mergeCell ref="N75:O75"/>
    <mergeCell ref="B6:P10"/>
    <mergeCell ref="L34:M34"/>
    <mergeCell ref="L33:M33"/>
    <mergeCell ref="L32:M32"/>
    <mergeCell ref="L31:M31"/>
    <mergeCell ref="L30:M30"/>
    <mergeCell ref="L26:M26"/>
    <mergeCell ref="L40:M40"/>
    <mergeCell ref="L39:M39"/>
    <mergeCell ref="L38:M38"/>
    <mergeCell ref="L37:M37"/>
    <mergeCell ref="L36:M36"/>
    <mergeCell ref="L35:M35"/>
    <mergeCell ref="B85:C85"/>
    <mergeCell ref="G85:H85"/>
    <mergeCell ref="M81:P81"/>
    <mergeCell ref="B82:C82"/>
    <mergeCell ref="G82:H82"/>
    <mergeCell ref="M82:P86"/>
    <mergeCell ref="B86:C86"/>
    <mergeCell ref="G86:H86"/>
    <mergeCell ref="K5:P5"/>
    <mergeCell ref="G64:H64"/>
    <mergeCell ref="G65:H65"/>
    <mergeCell ref="G66:H66"/>
    <mergeCell ref="G67:H67"/>
    <mergeCell ref="G68:H68"/>
    <mergeCell ref="B81:C81"/>
    <mergeCell ref="G81:H81"/>
    <mergeCell ref="B83:C83"/>
    <mergeCell ref="G83:H83"/>
    <mergeCell ref="B84:C84"/>
    <mergeCell ref="G84:H84"/>
    <mergeCell ref="B79:C79"/>
    <mergeCell ref="G79:H79"/>
    <mergeCell ref="B80:C80"/>
    <mergeCell ref="G80:H80"/>
    <mergeCell ref="B78:C78"/>
    <mergeCell ref="G78:H78"/>
    <mergeCell ref="G72:H72"/>
    <mergeCell ref="G73:H73"/>
    <mergeCell ref="G74:H74"/>
    <mergeCell ref="B75:C75"/>
    <mergeCell ref="G75:H75"/>
    <mergeCell ref="L73:M73"/>
    <mergeCell ref="B74:C74"/>
    <mergeCell ref="L74:M74"/>
    <mergeCell ref="B77:C77"/>
    <mergeCell ref="G77:H77"/>
    <mergeCell ref="L77:M77"/>
    <mergeCell ref="L75:M75"/>
    <mergeCell ref="B71:C71"/>
    <mergeCell ref="G71:H71"/>
    <mergeCell ref="L71:M71"/>
    <mergeCell ref="L80:O80"/>
    <mergeCell ref="B76:C76"/>
    <mergeCell ref="G76:H76"/>
    <mergeCell ref="L76:M76"/>
    <mergeCell ref="B72:C72"/>
    <mergeCell ref="L72:M72"/>
    <mergeCell ref="B73:C73"/>
    <mergeCell ref="B69:C69"/>
    <mergeCell ref="G69:H69"/>
    <mergeCell ref="L69:M69"/>
    <mergeCell ref="B70:C70"/>
    <mergeCell ref="G70:H70"/>
    <mergeCell ref="L70:M70"/>
    <mergeCell ref="B66:C66"/>
    <mergeCell ref="L66:M66"/>
    <mergeCell ref="B67:C67"/>
    <mergeCell ref="L67:M67"/>
    <mergeCell ref="B68:C68"/>
    <mergeCell ref="L68:M68"/>
    <mergeCell ref="B63:C63"/>
    <mergeCell ref="G63:H63"/>
    <mergeCell ref="L63:M63"/>
    <mergeCell ref="B64:C64"/>
    <mergeCell ref="L64:M64"/>
    <mergeCell ref="B65:C65"/>
    <mergeCell ref="L65:M65"/>
    <mergeCell ref="B61:C61"/>
    <mergeCell ref="L61:M61"/>
    <mergeCell ref="G61:H61"/>
    <mergeCell ref="B62:C62"/>
    <mergeCell ref="G62:H62"/>
    <mergeCell ref="L62:M62"/>
    <mergeCell ref="B58:C58"/>
    <mergeCell ref="G58:H58"/>
    <mergeCell ref="L58:M58"/>
    <mergeCell ref="B59:C59"/>
    <mergeCell ref="G59:H59"/>
    <mergeCell ref="B60:C60"/>
    <mergeCell ref="G60:H60"/>
    <mergeCell ref="L60:M60"/>
    <mergeCell ref="B56:C56"/>
    <mergeCell ref="G56:H56"/>
    <mergeCell ref="L56:M56"/>
    <mergeCell ref="B57:C57"/>
    <mergeCell ref="G57:H57"/>
    <mergeCell ref="L57:M57"/>
    <mergeCell ref="B54:C54"/>
    <mergeCell ref="G54:H54"/>
    <mergeCell ref="L54:M54"/>
    <mergeCell ref="B55:C55"/>
    <mergeCell ref="G55:H55"/>
    <mergeCell ref="L55:M55"/>
    <mergeCell ref="B52:C52"/>
    <mergeCell ref="G52:H52"/>
    <mergeCell ref="L52:M52"/>
    <mergeCell ref="B53:C53"/>
    <mergeCell ref="G53:H53"/>
    <mergeCell ref="L53:M53"/>
    <mergeCell ref="B50:C50"/>
    <mergeCell ref="G50:H50"/>
    <mergeCell ref="L50:M50"/>
    <mergeCell ref="B51:C51"/>
    <mergeCell ref="G51:H51"/>
    <mergeCell ref="L51:M51"/>
    <mergeCell ref="B48:C48"/>
    <mergeCell ref="G48:H48"/>
    <mergeCell ref="L48:M48"/>
    <mergeCell ref="B49:C49"/>
    <mergeCell ref="G49:H49"/>
    <mergeCell ref="L49:M49"/>
    <mergeCell ref="B46:C46"/>
    <mergeCell ref="G46:H46"/>
    <mergeCell ref="L46:M46"/>
    <mergeCell ref="B47:C47"/>
    <mergeCell ref="G47:H47"/>
    <mergeCell ref="L47:M47"/>
    <mergeCell ref="B44:C44"/>
    <mergeCell ref="G44:H44"/>
    <mergeCell ref="L44:O44"/>
    <mergeCell ref="B45:C45"/>
    <mergeCell ref="G45:H45"/>
    <mergeCell ref="L45:M45"/>
    <mergeCell ref="L41:M41"/>
    <mergeCell ref="B42:C42"/>
    <mergeCell ref="G42:H42"/>
    <mergeCell ref="L42:M42"/>
    <mergeCell ref="B43:C43"/>
    <mergeCell ref="G43:H43"/>
    <mergeCell ref="L43:M43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28:C28"/>
    <mergeCell ref="G28:H28"/>
    <mergeCell ref="L28:M28"/>
    <mergeCell ref="B29:C29"/>
    <mergeCell ref="G29:H29"/>
    <mergeCell ref="L29:M29"/>
    <mergeCell ref="B25:C25"/>
    <mergeCell ref="G25:H25"/>
    <mergeCell ref="B26:C26"/>
    <mergeCell ref="G26:H26"/>
    <mergeCell ref="L25:M25"/>
    <mergeCell ref="B27:C27"/>
    <mergeCell ref="G27:H27"/>
    <mergeCell ref="L27:M27"/>
    <mergeCell ref="B23:C23"/>
    <mergeCell ref="G23:H23"/>
    <mergeCell ref="L23:M23"/>
    <mergeCell ref="B24:C24"/>
    <mergeCell ref="G24:H24"/>
    <mergeCell ref="L24:M24"/>
    <mergeCell ref="B21:C21"/>
    <mergeCell ref="G21:H21"/>
    <mergeCell ref="L21:M21"/>
    <mergeCell ref="B22:C22"/>
    <mergeCell ref="G22:H22"/>
    <mergeCell ref="L22:M22"/>
    <mergeCell ref="B19:C19"/>
    <mergeCell ref="G19:H19"/>
    <mergeCell ref="L19:M19"/>
    <mergeCell ref="B20:C20"/>
    <mergeCell ref="G20:H20"/>
    <mergeCell ref="L20:M20"/>
    <mergeCell ref="B17:C17"/>
    <mergeCell ref="G17:H17"/>
    <mergeCell ref="L17:M17"/>
    <mergeCell ref="B18:C18"/>
    <mergeCell ref="G18:H18"/>
    <mergeCell ref="L18:M18"/>
    <mergeCell ref="B15:C15"/>
    <mergeCell ref="G15:H15"/>
    <mergeCell ref="L15:M15"/>
    <mergeCell ref="B16:C16"/>
    <mergeCell ref="G16:H16"/>
    <mergeCell ref="L16:M16"/>
    <mergeCell ref="B14:C14"/>
    <mergeCell ref="G14:H14"/>
    <mergeCell ref="L14:M14"/>
    <mergeCell ref="B3:O4"/>
    <mergeCell ref="K11:O11"/>
    <mergeCell ref="B13:C13"/>
    <mergeCell ref="G13:H13"/>
    <mergeCell ref="L13:M13"/>
  </mergeCells>
  <printOptions/>
  <pageMargins left="0.7083333333333334" right="0.39375" top="0.39375" bottom="0.39375" header="0.5118055555555555" footer="0.5118055555555555"/>
  <pageSetup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Šrůtková</dc:creator>
  <cp:keywords/>
  <dc:description/>
  <cp:lastModifiedBy>Lirs</cp:lastModifiedBy>
  <cp:lastPrinted>2022-08-29T08:38:27Z</cp:lastPrinted>
  <dcterms:created xsi:type="dcterms:W3CDTF">2019-08-04T20:53:21Z</dcterms:created>
  <dcterms:modified xsi:type="dcterms:W3CDTF">2022-08-29T08:38:31Z</dcterms:modified>
  <cp:category/>
  <cp:version/>
  <cp:contentType/>
  <cp:contentStatus/>
</cp:coreProperties>
</file>